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hmiller\Desktop\"/>
    </mc:Choice>
  </mc:AlternateContent>
  <workbookProtection workbookPassword="C7B5" lockStructure="1"/>
  <bookViews>
    <workbookView xWindow="0" yWindow="0" windowWidth="19200" windowHeight="10980" firstSheet="4" activeTab="5"/>
  </bookViews>
  <sheets>
    <sheet name="Budget Form" sheetId="1" r:id="rId1"/>
    <sheet name="Construction Budget Form" sheetId="2" r:id="rId2"/>
    <sheet name="Match Summary" sheetId="3" state="hidden" r:id="rId3"/>
    <sheet name="Itemized Grant Expenses-Actual " sheetId="4" r:id="rId4"/>
    <sheet name="Itemized Constr. Expense-Actual" sheetId="6" r:id="rId5"/>
    <sheet name="Grant Expenses Actual v Budget" sheetId="7" r:id="rId6"/>
  </sheets>
  <definedNames>
    <definedName name="_xlnm.Print_Area" localSheetId="5">'Grant Expenses Actual v Budget'!$A$1:$Y$85</definedName>
    <definedName name="_xlnm.Print_Area" localSheetId="4">'Itemized Constr. Expense-Actual'!$A$1:$N$84</definedName>
    <definedName name="_xlnm.Print_Area" localSheetId="3">'Itemized Grant Expenses-Actual '!$A$1:$M$84</definedName>
  </definedNames>
  <calcPr calcId="152511"/>
</workbook>
</file>

<file path=xl/calcChain.xml><?xml version="1.0" encoding="utf-8"?>
<calcChain xmlns="http://schemas.openxmlformats.org/spreadsheetml/2006/main">
  <c r="N81" i="6" l="1"/>
  <c r="N80" i="6"/>
  <c r="N79" i="6"/>
  <c r="N78" i="6"/>
  <c r="N76" i="6"/>
  <c r="N75" i="6"/>
  <c r="N74" i="6"/>
  <c r="W77" i="6" s="1"/>
  <c r="N77" i="6" s="1"/>
  <c r="N73" i="6"/>
  <c r="N71" i="6"/>
  <c r="N70" i="6"/>
  <c r="N69" i="6"/>
  <c r="N68" i="6"/>
  <c r="W72" i="6" s="1"/>
  <c r="N72" i="6" s="1"/>
  <c r="N66" i="6"/>
  <c r="N65" i="6"/>
  <c r="N64" i="6"/>
  <c r="N63" i="6"/>
  <c r="N61" i="6"/>
  <c r="N60" i="6"/>
  <c r="N59" i="6"/>
  <c r="N58" i="6"/>
  <c r="W62" i="6" s="1"/>
  <c r="N62" i="6" s="1"/>
  <c r="N56" i="6"/>
  <c r="N55" i="6"/>
  <c r="N54" i="6"/>
  <c r="N51" i="6"/>
  <c r="N50" i="6"/>
  <c r="N49" i="6"/>
  <c r="N46" i="6"/>
  <c r="N45" i="6"/>
  <c r="N44" i="6"/>
  <c r="N43" i="6"/>
  <c r="W47" i="6" s="1"/>
  <c r="N47" i="6" s="1"/>
  <c r="N41" i="6"/>
  <c r="N40" i="6"/>
  <c r="N39" i="6"/>
  <c r="N38" i="6"/>
  <c r="W42" i="6" s="1"/>
  <c r="N42" i="6" s="1"/>
  <c r="N36" i="6"/>
  <c r="N35" i="6"/>
  <c r="N34" i="6"/>
  <c r="N33" i="6"/>
  <c r="W37" i="6" s="1"/>
  <c r="N37" i="6" s="1"/>
  <c r="N31" i="6"/>
  <c r="N30" i="6"/>
  <c r="N29" i="6"/>
  <c r="N28" i="6"/>
  <c r="N26" i="6"/>
  <c r="N25" i="6"/>
  <c r="N24" i="6"/>
  <c r="N23" i="6"/>
  <c r="N21" i="6"/>
  <c r="N20" i="6"/>
  <c r="N19" i="6"/>
  <c r="N18" i="6"/>
  <c r="W22" i="6" s="1"/>
  <c r="N16" i="6"/>
  <c r="N15" i="6"/>
  <c r="N14" i="6"/>
  <c r="N13" i="6"/>
  <c r="N11" i="6"/>
  <c r="N10" i="6"/>
  <c r="N9" i="6"/>
  <c r="N8" i="6"/>
  <c r="U12" i="6"/>
  <c r="D12" i="6"/>
  <c r="J67" i="6"/>
  <c r="V82" i="6"/>
  <c r="J82" i="6" s="1"/>
  <c r="V77" i="6"/>
  <c r="J77" i="6" s="1"/>
  <c r="V72" i="6"/>
  <c r="J72" i="6" s="1"/>
  <c r="V67" i="6"/>
  <c r="V62" i="6"/>
  <c r="J62" i="6" s="1"/>
  <c r="V57" i="6"/>
  <c r="J57" i="6" s="1"/>
  <c r="V52" i="6"/>
  <c r="J52" i="6" s="1"/>
  <c r="V47" i="6"/>
  <c r="J47" i="6" s="1"/>
  <c r="V42" i="6"/>
  <c r="J42" i="6" s="1"/>
  <c r="V37" i="6"/>
  <c r="J37" i="6" s="1"/>
  <c r="V32" i="6"/>
  <c r="J32" i="6" s="1"/>
  <c r="V27" i="6"/>
  <c r="J27" i="6" s="1"/>
  <c r="V22" i="6"/>
  <c r="J22" i="6" s="1"/>
  <c r="V17" i="6"/>
  <c r="J17" i="6" s="1"/>
  <c r="V12" i="6"/>
  <c r="U82" i="6"/>
  <c r="D82" i="6" s="1"/>
  <c r="U77" i="6"/>
  <c r="D77" i="6"/>
  <c r="U72" i="6"/>
  <c r="D72" i="6" s="1"/>
  <c r="U67" i="6"/>
  <c r="D67" i="6" s="1"/>
  <c r="U62" i="6"/>
  <c r="D62" i="6" s="1"/>
  <c r="U57" i="6"/>
  <c r="D57" i="6"/>
  <c r="U52" i="6"/>
  <c r="D52" i="6"/>
  <c r="U47" i="6"/>
  <c r="D47" i="6" s="1"/>
  <c r="U42" i="6"/>
  <c r="D42" i="6" s="1"/>
  <c r="U37" i="6"/>
  <c r="D37" i="6" s="1"/>
  <c r="U32" i="6"/>
  <c r="D32" i="6" s="1"/>
  <c r="U27" i="6"/>
  <c r="D27" i="6" s="1"/>
  <c r="U22" i="6"/>
  <c r="D22" i="6" s="1"/>
  <c r="U17" i="6"/>
  <c r="D17" i="6" s="1"/>
  <c r="V60" i="7"/>
  <c r="V67" i="7"/>
  <c r="V74" i="7"/>
  <c r="AG7" i="7"/>
  <c r="M18" i="7" s="1"/>
  <c r="AF7" i="7"/>
  <c r="M14" i="7" s="1"/>
  <c r="AD7" i="7"/>
  <c r="M10" i="7" s="1"/>
  <c r="N10" i="7" s="1"/>
  <c r="O10" i="7" s="1"/>
  <c r="AE7" i="7"/>
  <c r="C14" i="7" s="1"/>
  <c r="D14" i="7" s="1"/>
  <c r="E14" i="7" s="1"/>
  <c r="M9" i="7"/>
  <c r="N9" i="7" s="1"/>
  <c r="O9" i="7" s="1"/>
  <c r="M8" i="7"/>
  <c r="N8" i="7" s="1"/>
  <c r="O8" i="7" s="1"/>
  <c r="B22" i="7"/>
  <c r="U51" i="4"/>
  <c r="D51" i="4" s="1"/>
  <c r="C46" i="7" s="1"/>
  <c r="V51" i="4"/>
  <c r="J51" i="4"/>
  <c r="M46" i="7" s="1"/>
  <c r="N46" i="7" s="1"/>
  <c r="O46" i="7" s="1"/>
  <c r="N53" i="6"/>
  <c r="N48" i="6"/>
  <c r="W52" i="6"/>
  <c r="N52" i="6" s="1"/>
  <c r="V22" i="4"/>
  <c r="J22" i="4" s="1"/>
  <c r="U22" i="4"/>
  <c r="D22" i="4" s="1"/>
  <c r="V18" i="7"/>
  <c r="M11" i="4"/>
  <c r="M14" i="4"/>
  <c r="M12" i="4"/>
  <c r="V81" i="7"/>
  <c r="V53" i="7"/>
  <c r="V46" i="7"/>
  <c r="V24" i="7"/>
  <c r="V14" i="7"/>
  <c r="V10" i="7"/>
  <c r="V9" i="7"/>
  <c r="V8" i="7"/>
  <c r="L22" i="7"/>
  <c r="L82" i="7"/>
  <c r="O67" i="7"/>
  <c r="U44" i="4"/>
  <c r="D44" i="4" s="1"/>
  <c r="C24" i="7" s="1"/>
  <c r="AC7" i="7"/>
  <c r="C10" i="7" s="1"/>
  <c r="C8" i="7"/>
  <c r="D8" i="7" s="1"/>
  <c r="E8" i="7" s="1"/>
  <c r="C9" i="7"/>
  <c r="D9" i="7" s="1"/>
  <c r="E9" i="7" s="1"/>
  <c r="B82" i="7"/>
  <c r="L83" i="6"/>
  <c r="M33" i="4"/>
  <c r="M18" i="4"/>
  <c r="M46" i="4"/>
  <c r="M78" i="4"/>
  <c r="M77" i="4"/>
  <c r="M76" i="4"/>
  <c r="M75" i="4"/>
  <c r="M74" i="4"/>
  <c r="M73" i="4"/>
  <c r="M71" i="4"/>
  <c r="M70" i="4"/>
  <c r="M69" i="4"/>
  <c r="M68" i="4"/>
  <c r="M67" i="4"/>
  <c r="M66" i="4"/>
  <c r="M64" i="4"/>
  <c r="M63" i="4"/>
  <c r="M62" i="4"/>
  <c r="M61" i="4"/>
  <c r="M60" i="4"/>
  <c r="W65" i="4" s="1"/>
  <c r="M65" i="4" s="1"/>
  <c r="M59" i="4"/>
  <c r="M57" i="4"/>
  <c r="M56" i="4"/>
  <c r="M55" i="4"/>
  <c r="M54" i="4"/>
  <c r="M53" i="4"/>
  <c r="M52" i="4"/>
  <c r="W58" i="4" s="1"/>
  <c r="M58" i="4" s="1"/>
  <c r="M50" i="4"/>
  <c r="M49" i="4"/>
  <c r="M48" i="4"/>
  <c r="M47" i="4"/>
  <c r="M45" i="4"/>
  <c r="W51" i="4" s="1"/>
  <c r="M51" i="4" s="1"/>
  <c r="M43" i="4"/>
  <c r="M42" i="4"/>
  <c r="M41" i="4"/>
  <c r="M40" i="4"/>
  <c r="M39" i="4"/>
  <c r="M38" i="4"/>
  <c r="M37" i="4"/>
  <c r="M36" i="4"/>
  <c r="M35" i="4"/>
  <c r="M34" i="4"/>
  <c r="M32" i="4"/>
  <c r="M31" i="4"/>
  <c r="M30" i="4"/>
  <c r="M29" i="4"/>
  <c r="M28" i="4"/>
  <c r="W44" i="4" s="1"/>
  <c r="M44" i="4" s="1"/>
  <c r="M27" i="4"/>
  <c r="M26" i="4"/>
  <c r="M25" i="4"/>
  <c r="M24" i="4"/>
  <c r="M23" i="4"/>
  <c r="M21" i="4"/>
  <c r="M20" i="4"/>
  <c r="M19" i="4"/>
  <c r="M17" i="4"/>
  <c r="M16" i="4"/>
  <c r="M15" i="4"/>
  <c r="M13" i="4"/>
  <c r="M9" i="4"/>
  <c r="M8" i="4"/>
  <c r="V79" i="4"/>
  <c r="J79" i="4" s="1"/>
  <c r="M74" i="7" s="1"/>
  <c r="N74" i="7" s="1"/>
  <c r="O74" i="7" s="1"/>
  <c r="V72" i="4"/>
  <c r="J72" i="4" s="1"/>
  <c r="M67" i="7" s="1"/>
  <c r="V65" i="4"/>
  <c r="J65" i="4" s="1"/>
  <c r="M60" i="7" s="1"/>
  <c r="N60" i="7" s="1"/>
  <c r="O60" i="7" s="1"/>
  <c r="V58" i="4"/>
  <c r="J58" i="4"/>
  <c r="M53" i="7"/>
  <c r="N53" i="7" s="1"/>
  <c r="O53" i="7" s="1"/>
  <c r="V44" i="4"/>
  <c r="J44" i="4"/>
  <c r="M24" i="7" s="1"/>
  <c r="U79" i="4"/>
  <c r="D79" i="4" s="1"/>
  <c r="C74" i="7" s="1"/>
  <c r="U72" i="4"/>
  <c r="D72" i="4"/>
  <c r="C67" i="7" s="1"/>
  <c r="U65" i="4"/>
  <c r="D65" i="4"/>
  <c r="C60" i="7"/>
  <c r="W60" i="7" s="1"/>
  <c r="X60" i="7" s="1"/>
  <c r="Y60" i="7" s="1"/>
  <c r="U58" i="4"/>
  <c r="D58" i="4" s="1"/>
  <c r="C53" i="7" s="1"/>
  <c r="T80" i="7"/>
  <c r="T84" i="7" s="1"/>
  <c r="J80" i="7"/>
  <c r="T22" i="7"/>
  <c r="J22" i="7"/>
  <c r="J84" i="7"/>
  <c r="K22" i="4"/>
  <c r="F22" i="4"/>
  <c r="D5" i="2"/>
  <c r="F20" i="1"/>
  <c r="F42" i="1"/>
  <c r="F49" i="1"/>
  <c r="F56" i="1"/>
  <c r="F63" i="1"/>
  <c r="B20" i="2"/>
  <c r="F78" i="1"/>
  <c r="F79" i="1" s="1"/>
  <c r="F77" i="1"/>
  <c r="F70" i="1"/>
  <c r="G20" i="1"/>
  <c r="G42" i="1"/>
  <c r="G49" i="1"/>
  <c r="G56" i="1"/>
  <c r="G63" i="1"/>
  <c r="C20" i="2"/>
  <c r="G78" i="1" s="1"/>
  <c r="G77" i="1"/>
  <c r="G70" i="1"/>
  <c r="E73" i="1"/>
  <c r="E71" i="1"/>
  <c r="E77" i="1" s="1"/>
  <c r="E72" i="1"/>
  <c r="E74" i="1"/>
  <c r="E75" i="1"/>
  <c r="E76" i="1"/>
  <c r="E68" i="1"/>
  <c r="E64" i="1"/>
  <c r="E70" i="1" s="1"/>
  <c r="E65" i="1"/>
  <c r="E66" i="1"/>
  <c r="E67" i="1"/>
  <c r="E69" i="1"/>
  <c r="E60" i="1"/>
  <c r="E57" i="1"/>
  <c r="E58" i="1"/>
  <c r="E63" i="1" s="1"/>
  <c r="E59" i="1"/>
  <c r="E61" i="1"/>
  <c r="E62" i="1"/>
  <c r="E16" i="1"/>
  <c r="E14" i="1"/>
  <c r="E13" i="1"/>
  <c r="E11" i="1"/>
  <c r="E18" i="1"/>
  <c r="E7" i="1"/>
  <c r="E6" i="1"/>
  <c r="E12" i="1"/>
  <c r="E8" i="1"/>
  <c r="E20" i="1" s="1"/>
  <c r="E9" i="1"/>
  <c r="E10" i="1"/>
  <c r="E15" i="1"/>
  <c r="E17" i="1"/>
  <c r="E19" i="1"/>
  <c r="E43" i="1"/>
  <c r="E46" i="1"/>
  <c r="E44" i="1"/>
  <c r="E45" i="1"/>
  <c r="E47" i="1"/>
  <c r="E49" i="1" s="1"/>
  <c r="E48" i="1"/>
  <c r="E27" i="1"/>
  <c r="E21" i="1"/>
  <c r="E22" i="1"/>
  <c r="E42" i="1" s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50" i="1"/>
  <c r="E56" i="1" s="1"/>
  <c r="E51" i="1"/>
  <c r="E52" i="1"/>
  <c r="E53" i="1"/>
  <c r="E54" i="1"/>
  <c r="E55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2" i="1" s="1"/>
  <c r="H38" i="1"/>
  <c r="H39" i="1"/>
  <c r="H40" i="1"/>
  <c r="H41" i="1"/>
  <c r="H72" i="1"/>
  <c r="H73" i="1"/>
  <c r="H74" i="1"/>
  <c r="H75" i="1"/>
  <c r="H77" i="1" s="1"/>
  <c r="H76" i="1"/>
  <c r="H65" i="1"/>
  <c r="H66" i="1"/>
  <c r="H67" i="1"/>
  <c r="H68" i="1"/>
  <c r="H69" i="1"/>
  <c r="H58" i="1"/>
  <c r="H59" i="1"/>
  <c r="H60" i="1"/>
  <c r="H61" i="1"/>
  <c r="H62" i="1"/>
  <c r="H51" i="1"/>
  <c r="H52" i="1"/>
  <c r="H53" i="1"/>
  <c r="H54" i="1"/>
  <c r="H55" i="1"/>
  <c r="H44" i="1"/>
  <c r="H45" i="1"/>
  <c r="H46" i="1"/>
  <c r="H47" i="1"/>
  <c r="H48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71" i="1"/>
  <c r="H64" i="1"/>
  <c r="H70" i="1" s="1"/>
  <c r="H57" i="1"/>
  <c r="H63" i="1" s="1"/>
  <c r="H50" i="1"/>
  <c r="H56" i="1" s="1"/>
  <c r="H43" i="1"/>
  <c r="H49" i="1" s="1"/>
  <c r="H6" i="1"/>
  <c r="H20" i="1" s="1"/>
  <c r="D26" i="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K79" i="4"/>
  <c r="K81" i="4" s="1"/>
  <c r="W72" i="4"/>
  <c r="M72" i="4" s="1"/>
  <c r="M10" i="4"/>
  <c r="W67" i="6"/>
  <c r="N67" i="6"/>
  <c r="W57" i="6"/>
  <c r="N57" i="6" s="1"/>
  <c r="W32" i="6"/>
  <c r="N32" i="6" s="1"/>
  <c r="W27" i="6"/>
  <c r="N27" i="6"/>
  <c r="W17" i="6"/>
  <c r="N17" i="6" s="1"/>
  <c r="W12" i="6"/>
  <c r="N12" i="6"/>
  <c r="J12" i="6"/>
  <c r="D60" i="7"/>
  <c r="E60" i="7" s="1"/>
  <c r="U83" i="6"/>
  <c r="D83" i="6" s="1"/>
  <c r="D80" i="4" s="1"/>
  <c r="W8" i="7" l="1"/>
  <c r="X8" i="7" s="1"/>
  <c r="Y8" i="7" s="1"/>
  <c r="W79" i="4"/>
  <c r="M79" i="4" s="1"/>
  <c r="V83" i="6"/>
  <c r="J83" i="6" s="1"/>
  <c r="J80" i="4" s="1"/>
  <c r="M81" i="7" s="1"/>
  <c r="N81" i="7" s="1"/>
  <c r="O81" i="7" s="1"/>
  <c r="W82" i="6"/>
  <c r="N82" i="6" s="1"/>
  <c r="W10" i="7"/>
  <c r="X10" i="7" s="1"/>
  <c r="Y10" i="7" s="1"/>
  <c r="V82" i="7"/>
  <c r="L84" i="7"/>
  <c r="B84" i="7"/>
  <c r="W18" i="7"/>
  <c r="X18" i="7" s="1"/>
  <c r="Y18" i="7" s="1"/>
  <c r="N18" i="7"/>
  <c r="O18" i="7" s="1"/>
  <c r="W22" i="4"/>
  <c r="M22" i="4" s="1"/>
  <c r="V22" i="7"/>
  <c r="G79" i="1"/>
  <c r="W53" i="7"/>
  <c r="X53" i="7" s="1"/>
  <c r="Y53" i="7" s="1"/>
  <c r="D53" i="7"/>
  <c r="E53" i="7" s="1"/>
  <c r="C81" i="7"/>
  <c r="C82" i="7" s="1"/>
  <c r="U81" i="4"/>
  <c r="D81" i="4" s="1"/>
  <c r="N24" i="7"/>
  <c r="O24" i="7" s="1"/>
  <c r="H79" i="1"/>
  <c r="W14" i="7"/>
  <c r="X14" i="7" s="1"/>
  <c r="Y14" i="7" s="1"/>
  <c r="N14" i="7"/>
  <c r="O14" i="7" s="1"/>
  <c r="W24" i="7"/>
  <c r="X24" i="7" s="1"/>
  <c r="Y24" i="7" s="1"/>
  <c r="D24" i="7"/>
  <c r="E24" i="7" s="1"/>
  <c r="D46" i="7"/>
  <c r="E46" i="7" s="1"/>
  <c r="W46" i="7"/>
  <c r="X46" i="7" s="1"/>
  <c r="Y46" i="7" s="1"/>
  <c r="D67" i="7"/>
  <c r="E67" i="7" s="1"/>
  <c r="W67" i="7"/>
  <c r="X67" i="7" s="1"/>
  <c r="Y67" i="7" s="1"/>
  <c r="N22" i="6"/>
  <c r="D74" i="7"/>
  <c r="E74" i="7" s="1"/>
  <c r="W74" i="7"/>
  <c r="X74" i="7" s="1"/>
  <c r="Y74" i="7" s="1"/>
  <c r="E79" i="1"/>
  <c r="W9" i="7"/>
  <c r="X9" i="7" s="1"/>
  <c r="Y9" i="7" s="1"/>
  <c r="H78" i="1"/>
  <c r="D10" i="7"/>
  <c r="E10" i="7" s="1"/>
  <c r="C22" i="7"/>
  <c r="M22" i="7"/>
  <c r="M82" i="7" l="1"/>
  <c r="N82" i="7" s="1"/>
  <c r="O82" i="7" s="1"/>
  <c r="V81" i="4"/>
  <c r="J81" i="4" s="1"/>
  <c r="W80" i="4"/>
  <c r="M80" i="4" s="1"/>
  <c r="W83" i="6"/>
  <c r="N83" i="6" s="1"/>
  <c r="V84" i="7"/>
  <c r="L85" i="7" s="1"/>
  <c r="D82" i="7"/>
  <c r="E82" i="7" s="1"/>
  <c r="D81" i="7"/>
  <c r="E81" i="7" s="1"/>
  <c r="W81" i="7"/>
  <c r="X81" i="7" s="1"/>
  <c r="Y81" i="7" s="1"/>
  <c r="N22" i="7"/>
  <c r="O22" i="7" s="1"/>
  <c r="D22" i="7"/>
  <c r="E22" i="7" s="1"/>
  <c r="C84" i="7"/>
  <c r="W22" i="7"/>
  <c r="X22" i="7" s="1"/>
  <c r="Y22" i="7" s="1"/>
  <c r="W81" i="4" l="1"/>
  <c r="M81" i="4" s="1"/>
  <c r="W82" i="7"/>
  <c r="X82" i="7" s="1"/>
  <c r="Y82" i="7" s="1"/>
  <c r="M84" i="7"/>
  <c r="N84" i="7" s="1"/>
  <c r="O84" i="7" s="1"/>
  <c r="B85" i="7"/>
  <c r="D84" i="7"/>
  <c r="E84" i="7" s="1"/>
  <c r="W84" i="7" l="1"/>
  <c r="X84" i="7" s="1"/>
  <c r="Y84" i="7" s="1"/>
  <c r="C85" i="7" l="1"/>
  <c r="M85" i="7"/>
</calcChain>
</file>

<file path=xl/sharedStrings.xml><?xml version="1.0" encoding="utf-8"?>
<sst xmlns="http://schemas.openxmlformats.org/spreadsheetml/2006/main" count="245" uniqueCount="134">
  <si>
    <t>History Fund Grant Request</t>
  </si>
  <si>
    <t xml:space="preserve">Match </t>
  </si>
  <si>
    <t>Total</t>
  </si>
  <si>
    <t>Project director</t>
  </si>
  <si>
    <t>Project bookkeeper</t>
  </si>
  <si>
    <t>Equipment</t>
  </si>
  <si>
    <t>Total Project Cost</t>
  </si>
  <si>
    <t>Professional services</t>
  </si>
  <si>
    <t>Volunteers</t>
  </si>
  <si>
    <t>Expenditure Categories</t>
  </si>
  <si>
    <t>General Conditions</t>
  </si>
  <si>
    <t>Site Work</t>
  </si>
  <si>
    <t>Concrete</t>
  </si>
  <si>
    <t>Masonry</t>
  </si>
  <si>
    <t>Metals</t>
  </si>
  <si>
    <t>Wood &amp; Plastics</t>
  </si>
  <si>
    <t>Doors &amp; Windows</t>
  </si>
  <si>
    <t>Specialities</t>
  </si>
  <si>
    <t>Furnishing</t>
  </si>
  <si>
    <t>Special Construction</t>
  </si>
  <si>
    <t>Conveying Systems</t>
  </si>
  <si>
    <t>Mechanical/Electrical</t>
  </si>
  <si>
    <t>Other</t>
  </si>
  <si>
    <t>Construction Subtotal</t>
  </si>
  <si>
    <t>Match Summary</t>
  </si>
  <si>
    <t>Donor</t>
  </si>
  <si>
    <t>Amount</t>
  </si>
  <si>
    <t>Pending or Confirmed?</t>
  </si>
  <si>
    <t>Total Match:</t>
  </si>
  <si>
    <t>Other paid staff of applicant organization</t>
  </si>
  <si>
    <t>PERSONNEL</t>
  </si>
  <si>
    <t>MATERIALS &amp; SUPPLIES</t>
  </si>
  <si>
    <t>EQUIPMENT</t>
  </si>
  <si>
    <t>MARKETING &amp; PROMOTION</t>
  </si>
  <si>
    <t>PRINTING &amp; PUBLICATION</t>
  </si>
  <si>
    <t>PROFESSIONAL DEVELOPMENT</t>
  </si>
  <si>
    <t>TRAVEL</t>
  </si>
  <si>
    <t>Thermal/Moisture</t>
  </si>
  <si>
    <t>Construction Budget subtotal (for Bricks &amp; Mortar category only)</t>
  </si>
  <si>
    <t>Rate</t>
  </si>
  <si>
    <t>Total Cost</t>
  </si>
  <si>
    <t>subtotal</t>
  </si>
  <si>
    <t>Units</t>
  </si>
  <si>
    <t>Grant Project Title:</t>
  </si>
  <si>
    <t>Applicant Organization:</t>
  </si>
  <si>
    <t>Construction Budget Form - History Fund</t>
  </si>
  <si>
    <t>Match Summary - History Fund</t>
  </si>
  <si>
    <r>
      <t xml:space="preserve">Budget Item </t>
    </r>
    <r>
      <rPr>
        <sz val="10"/>
        <rFont val="Arial"/>
        <family val="2"/>
      </rPr>
      <t>(specify)</t>
    </r>
  </si>
  <si>
    <t>Source*</t>
  </si>
  <si>
    <t>Kind**</t>
  </si>
  <si>
    <r>
      <t>*Source:</t>
    </r>
    <r>
      <rPr>
        <sz val="10"/>
        <rFont val="Arial"/>
        <family val="2"/>
      </rPr>
      <t xml:space="preserve"> The origin of the contribution. For example: general operating funds, other grants, or donations to the grant project</t>
    </r>
  </si>
  <si>
    <r>
      <t xml:space="preserve">**Kind: </t>
    </r>
    <r>
      <rPr>
        <sz val="10"/>
        <rFont val="Arial"/>
        <family val="2"/>
      </rPr>
      <t>Type of contribution, whether cash, volunteer labor, or donated materials and supplies, etc.</t>
    </r>
  </si>
  <si>
    <t xml:space="preserve">Budget Category </t>
  </si>
  <si>
    <t>See the Application Instructions for additional explanations of match.</t>
  </si>
  <si>
    <t>Budget Form Final Report - History Fund</t>
  </si>
  <si>
    <t xml:space="preserve">Brief Description of Goods/Services Received </t>
  </si>
  <si>
    <t>Amount of Payment</t>
  </si>
  <si>
    <t>Itemized Report of Expenses Covered by Match</t>
  </si>
  <si>
    <t>Cash Value of Contribution</t>
  </si>
  <si>
    <t xml:space="preserve">Brief Description of Goods/Services Contributed </t>
  </si>
  <si>
    <t>Running Total - Grant Funds</t>
  </si>
  <si>
    <t>Running Total - Match</t>
  </si>
  <si>
    <t>Person/Organization Providing Match</t>
  </si>
  <si>
    <t>Paid from Grant Funds</t>
  </si>
  <si>
    <t>Covered by Match</t>
  </si>
  <si>
    <t>Budget Final Report Form - History Fund</t>
  </si>
  <si>
    <r>
      <t xml:space="preserve">Spilt between grant funds &amp; match? (Y / N)  </t>
    </r>
    <r>
      <rPr>
        <sz val="8"/>
        <rFont val="Arial"/>
        <family val="2"/>
      </rPr>
      <t>Report match amounts at right.</t>
    </r>
  </si>
  <si>
    <t>Source* of Match</t>
  </si>
  <si>
    <t xml:space="preserve">Volunteers**  </t>
  </si>
  <si>
    <r>
      <rPr>
        <b/>
        <sz val="10"/>
        <rFont val="Arial"/>
        <family val="2"/>
      </rPr>
      <t>**</t>
    </r>
    <r>
      <rPr>
        <sz val="10"/>
        <rFont val="Arial"/>
        <family val="2"/>
      </rPr>
      <t>Report volunteer contributions in total (Eg. 5 volunteers x 10 hours each @ $7.70/hr)</t>
    </r>
  </si>
  <si>
    <r>
      <rPr>
        <b/>
        <sz val="10"/>
        <color indexed="17"/>
        <rFont val="Arial"/>
        <family val="2"/>
      </rPr>
      <t>Construction Budget</t>
    </r>
    <r>
      <rPr>
        <b/>
        <sz val="10"/>
        <rFont val="Arial"/>
        <family val="2"/>
      </rPr>
      <t xml:space="preserve"> Form Final Report - History Fund</t>
    </r>
  </si>
  <si>
    <r>
      <t>Itemized Report of</t>
    </r>
    <r>
      <rPr>
        <b/>
        <sz val="12"/>
        <color indexed="60"/>
        <rFont val="Arial"/>
        <family val="2"/>
      </rPr>
      <t xml:space="preserve"> </t>
    </r>
    <r>
      <rPr>
        <b/>
        <sz val="12"/>
        <color indexed="17"/>
        <rFont val="Arial"/>
        <family val="2"/>
      </rPr>
      <t>Construction</t>
    </r>
    <r>
      <rPr>
        <b/>
        <sz val="12"/>
        <rFont val="Arial"/>
        <family val="2"/>
      </rPr>
      <t xml:space="preserve"> Expenses Covered by Match</t>
    </r>
  </si>
  <si>
    <r>
      <t xml:space="preserve">Budgeted Match </t>
    </r>
    <r>
      <rPr>
        <sz val="10"/>
        <rFont val="Arial"/>
        <family val="2"/>
      </rPr>
      <t>(from Grant Application or revised budget)</t>
    </r>
  </si>
  <si>
    <t>Comment</t>
  </si>
  <si>
    <r>
      <t xml:space="preserve">Budgeted Grant Funds </t>
    </r>
    <r>
      <rPr>
        <sz val="10"/>
        <rFont val="Arial"/>
        <family val="2"/>
      </rPr>
      <t>(from Grant Application or subsequent revised budget)</t>
    </r>
  </si>
  <si>
    <t>Totals</t>
  </si>
  <si>
    <t>For Bricks &amp; Mortar Projects only</t>
  </si>
  <si>
    <t>Budget Final Report Form-History Fund</t>
  </si>
  <si>
    <t xml:space="preserve">Volunteers  </t>
  </si>
  <si>
    <t>% of Variance</t>
  </si>
  <si>
    <t>Amount of Variance</t>
  </si>
  <si>
    <t>Subtotal</t>
  </si>
  <si>
    <t>% of Variance                                    (G. Funds + Match)</t>
  </si>
  <si>
    <t>Amount of Variance (G. Funds + Match)</t>
  </si>
  <si>
    <t>8 volunteers</t>
  </si>
  <si>
    <t>Artifact packing</t>
  </si>
  <si>
    <t>Brief Description of Goods/Services Received (Budget Item)</t>
  </si>
  <si>
    <t>Person/Organization Providing Goods/Services</t>
  </si>
  <si>
    <t>*Source: The origin of the contribution. For example: general operating funds, other grants, or donations to the grant project</t>
  </si>
  <si>
    <t>Brief Description of Goods/Services Received</t>
  </si>
  <si>
    <t>Furnishings</t>
  </si>
  <si>
    <t>Person/Organization Providing Goods/Services (Budget Item)</t>
  </si>
  <si>
    <t>Itemized Report of Actual Grant Expenses</t>
  </si>
  <si>
    <r>
      <t>Itemized Report of</t>
    </r>
    <r>
      <rPr>
        <b/>
        <sz val="12"/>
        <color indexed="60"/>
        <rFont val="Arial"/>
        <family val="2"/>
      </rPr>
      <t xml:space="preserve"> </t>
    </r>
    <r>
      <rPr>
        <b/>
        <sz val="12"/>
        <rFont val="Arial"/>
        <family val="2"/>
      </rPr>
      <t>Actual</t>
    </r>
    <r>
      <rPr>
        <b/>
        <sz val="12"/>
        <color indexed="60"/>
        <rFont val="Arial"/>
        <family val="2"/>
      </rPr>
      <t xml:space="preserve"> </t>
    </r>
    <r>
      <rPr>
        <b/>
        <sz val="12"/>
        <color indexed="17"/>
        <rFont val="Arial"/>
        <family val="2"/>
      </rPr>
      <t>Construction</t>
    </r>
    <r>
      <rPr>
        <b/>
        <sz val="12"/>
        <rFont val="Arial"/>
        <family val="2"/>
      </rPr>
      <t xml:space="preserve"> Expenses</t>
    </r>
  </si>
  <si>
    <t>History Fund Grant Spent</t>
  </si>
  <si>
    <r>
      <t xml:space="preserve">Match Expended </t>
    </r>
    <r>
      <rPr>
        <sz val="10"/>
        <rFont val="Arial"/>
        <family val="2"/>
      </rPr>
      <t>(Cash Value)</t>
    </r>
  </si>
  <si>
    <r>
      <t xml:space="preserve">Total Spent/Expended </t>
    </r>
    <r>
      <rPr>
        <sz val="10"/>
        <rFont val="Arial"/>
        <family val="2"/>
      </rPr>
      <t>(G. funds + match)</t>
    </r>
  </si>
  <si>
    <t xml:space="preserve">Total Budgeted v. Actual Expenses </t>
  </si>
  <si>
    <t>Expenses Paid from Grant Funds</t>
  </si>
  <si>
    <t>Expenses Covered by Match</t>
  </si>
  <si>
    <t>Comment (required if variance greater than 20%)</t>
  </si>
  <si>
    <r>
      <t xml:space="preserve">Total Spent/Expended </t>
    </r>
    <r>
      <rPr>
        <sz val="10"/>
        <rFont val="Arial"/>
        <family val="2"/>
      </rPr>
      <t>(G. funds + match)  - WITHOUT ROUNDING!</t>
    </r>
  </si>
  <si>
    <r>
      <t xml:space="preserve">Match Expended </t>
    </r>
    <r>
      <rPr>
        <sz val="10"/>
        <rFont val="Arial"/>
        <family val="2"/>
      </rPr>
      <t>(Cash Value) - WITHOUT ROUNDING!</t>
    </r>
  </si>
  <si>
    <t>History Fund Grant Spent - WITHOUT ROUNDING!</t>
  </si>
  <si>
    <r>
      <t xml:space="preserve">Match Expended </t>
    </r>
    <r>
      <rPr>
        <sz val="10"/>
        <rFont val="Arial"/>
        <family val="2"/>
      </rPr>
      <t>(Cash Value) - TOTAL WITHOUT ROUNDING!</t>
    </r>
  </si>
  <si>
    <t>History Fund Grant Spent - TOTAL WITHOUT ROUNDING!</t>
  </si>
  <si>
    <r>
      <t xml:space="preserve">Total Spent/Expended </t>
    </r>
    <r>
      <rPr>
        <sz val="10"/>
        <rFont val="Arial"/>
        <family val="2"/>
      </rPr>
      <t>(G. funds + match)  - TOTAL WITHOUT ROUNDING!</t>
    </r>
  </si>
  <si>
    <t>Other Paid Staff - TOTAL WITHOUT ROUNDING                                    (HF GRANT SPENT)</t>
  </si>
  <si>
    <t>Other Paid Staff - TOTAL WITHOUT ROUNDING                                    (ACTUAL MATCH)</t>
  </si>
  <si>
    <t>PRO. SERVICES - TOTAL WITHOUT ROUNDING                                    (HF GRANT SPENT)</t>
  </si>
  <si>
    <t>PRO. SERVICES - TOTAL WITHOUT ROUNDING                                    (ACTUAL MATCH)</t>
  </si>
  <si>
    <t>VOLUNTEERS - TOTAL WITHOUT ROUNDING                                    (ACTUAL MATCH)</t>
  </si>
  <si>
    <t>Construction Total</t>
  </si>
  <si>
    <t>Construction Budget Total (for Bricks &amp; Mortar category only)</t>
  </si>
  <si>
    <r>
      <t xml:space="preserve">Construction Budget Total </t>
    </r>
    <r>
      <rPr>
        <sz val="10"/>
        <rFont val="Arial"/>
        <family val="2"/>
      </rPr>
      <t>(from Itemized Constr. Budget Report)</t>
    </r>
  </si>
  <si>
    <t>% of Total Project Cost</t>
  </si>
  <si>
    <r>
      <t xml:space="preserve"> Budgeted Total Project Cost                               </t>
    </r>
    <r>
      <rPr>
        <sz val="10"/>
        <rFont val="Arial"/>
        <family val="2"/>
      </rPr>
      <t>(G. Funds + Match)</t>
    </r>
  </si>
  <si>
    <r>
      <t xml:space="preserve"> Actual Total Project Cost                               </t>
    </r>
    <r>
      <rPr>
        <sz val="10"/>
        <rFont val="Arial"/>
        <family val="2"/>
      </rPr>
      <t>(G. Funds + Match)</t>
    </r>
  </si>
  <si>
    <r>
      <t xml:space="preserve">History Fund Grant Spent </t>
    </r>
    <r>
      <rPr>
        <sz val="10"/>
        <rFont val="Arial"/>
        <family val="2"/>
      </rPr>
      <t>(from Itemized Report Actual Expenses)</t>
    </r>
  </si>
  <si>
    <r>
      <t xml:space="preserve">Actual Match </t>
    </r>
    <r>
      <rPr>
        <sz val="10"/>
        <rFont val="Arial"/>
        <family val="2"/>
      </rPr>
      <t>(from Itemized Report Actual Expenses)</t>
    </r>
  </si>
  <si>
    <t>Volunteer time</t>
  </si>
  <si>
    <t>track financial records</t>
  </si>
  <si>
    <t>project committee members, generate RFP, meet with contractor, participate with press release, audit quality</t>
  </si>
  <si>
    <t>oversee project, audit contractor quality, generate communication and reports</t>
  </si>
  <si>
    <t>Ace Lumber</t>
  </si>
  <si>
    <t>window restoration</t>
  </si>
  <si>
    <t>finishing - paint, etc</t>
  </si>
  <si>
    <t>350 mile round trip</t>
  </si>
  <si>
    <t>travel</t>
  </si>
  <si>
    <t>construction match</t>
  </si>
  <si>
    <t>John Doe</t>
  </si>
  <si>
    <t>Jane Doe</t>
  </si>
  <si>
    <t>Fred Flinstone, Barnie Rubble, George Jetson</t>
  </si>
  <si>
    <t>XYZ Historical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</si>
</sst>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color indexed="60"/>
      <name val="Arial"/>
      <family val="2"/>
    </font>
    <font>
      <b/>
      <sz val="10"/>
      <color indexed="17"/>
      <name val="Arial"/>
      <family val="2"/>
    </font>
    <font>
      <b/>
      <sz val="12"/>
      <color indexed="17"/>
      <name val="Arial"/>
      <family val="2"/>
    </font>
    <font>
      <b/>
      <sz val="9"/>
      <name val="Arial"/>
      <family val="2"/>
    </font>
    <font>
      <b/>
      <i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9"/>
      <color rgb="FFFFFF99"/>
      <name val="Arial"/>
      <family val="2"/>
    </font>
    <font>
      <sz val="10"/>
      <color rgb="FFFFFF9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9"/>
      <color rgb="FFFF0000"/>
      <name val="Arial"/>
      <family val="2"/>
    </font>
    <font>
      <b/>
      <sz val="9"/>
      <color rgb="FFFFFF99"/>
      <name val="Arial"/>
      <family val="2"/>
    </font>
    <font>
      <b/>
      <sz val="10"/>
      <color rgb="FFFFFF99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10"/>
      <color theme="0" tint="-0.1499984740745262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lightUp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lightUp"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rgb="FFCCFFCC"/>
        <bgColor indexed="64"/>
      </patternFill>
    </fill>
    <fill>
      <patternFill patternType="lightUp">
        <bgColor rgb="FFCCFFCC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lightUp">
        <bgColor rgb="FFFFFFCC"/>
      </patternFill>
    </fill>
    <fill>
      <patternFill patternType="lightUp">
        <bgColor theme="1" tint="0.49998474074526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Up">
        <bgColor theme="6" tint="0.5999938962981048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493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44" fontId="0" fillId="0" borderId="1" xfId="1" applyFont="1" applyBorder="1"/>
    <xf numFmtId="44" fontId="0" fillId="0" borderId="0" xfId="1" applyFont="1"/>
    <xf numFmtId="0" fontId="0" fillId="0" borderId="1" xfId="0" applyBorder="1" applyAlignment="1" applyProtection="1">
      <alignment wrapText="1"/>
      <protection locked="0"/>
    </xf>
    <xf numFmtId="44" fontId="0" fillId="0" borderId="1" xfId="1" applyFont="1" applyBorder="1" applyProtection="1">
      <protection locked="0"/>
    </xf>
    <xf numFmtId="0" fontId="0" fillId="2" borderId="1" xfId="0" applyFill="1" applyBorder="1"/>
    <xf numFmtId="0" fontId="3" fillId="0" borderId="1" xfId="0" applyFont="1" applyBorder="1"/>
    <xf numFmtId="0" fontId="0" fillId="0" borderId="1" xfId="0" applyBorder="1" applyProtection="1">
      <protection locked="0"/>
    </xf>
    <xf numFmtId="0" fontId="4" fillId="0" borderId="1" xfId="0" applyFont="1" applyBorder="1" applyAlignment="1">
      <alignment horizontal="center" wrapText="1"/>
    </xf>
    <xf numFmtId="44" fontId="4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4" fontId="5" fillId="0" borderId="1" xfId="1" applyFont="1" applyBorder="1" applyAlignment="1">
      <alignment horizont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>
      <alignment horizontal="right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44" fontId="0" fillId="0" borderId="1" xfId="1" applyFont="1" applyFill="1" applyBorder="1" applyProtection="1">
      <protection locked="0"/>
    </xf>
    <xf numFmtId="44" fontId="0" fillId="4" borderId="1" xfId="1" applyFont="1" applyFill="1" applyBorder="1" applyProtection="1"/>
    <xf numFmtId="44" fontId="0" fillId="0" borderId="1" xfId="1" applyFont="1" applyBorder="1" applyAlignment="1" applyProtection="1">
      <alignment wrapText="1"/>
      <protection locked="0"/>
    </xf>
    <xf numFmtId="44" fontId="0" fillId="3" borderId="1" xfId="1" applyFont="1" applyFill="1" applyBorder="1" applyAlignment="1" applyProtection="1">
      <alignment wrapText="1"/>
      <protection locked="0"/>
    </xf>
    <xf numFmtId="44" fontId="0" fillId="3" borderId="1" xfId="1" applyFont="1" applyFill="1" applyBorder="1"/>
    <xf numFmtId="44" fontId="0" fillId="0" borderId="1" xfId="1" applyFont="1" applyBorder="1" applyAlignment="1" applyProtection="1">
      <alignment wrapText="1"/>
    </xf>
    <xf numFmtId="44" fontId="0" fillId="4" borderId="1" xfId="1" applyFont="1" applyFill="1" applyBorder="1" applyAlignment="1" applyProtection="1">
      <alignment wrapText="1"/>
    </xf>
    <xf numFmtId="44" fontId="0" fillId="0" borderId="1" xfId="1" applyFont="1" applyBorder="1" applyProtection="1"/>
    <xf numFmtId="0" fontId="4" fillId="0" borderId="1" xfId="0" applyFont="1" applyBorder="1"/>
    <xf numFmtId="0" fontId="0" fillId="0" borderId="0" xfId="0" applyBorder="1" applyAlignment="1"/>
    <xf numFmtId="0" fontId="3" fillId="0" borderId="1" xfId="0" applyFont="1" applyBorder="1" applyAlignment="1"/>
    <xf numFmtId="0" fontId="0" fillId="0" borderId="0" xfId="0" applyAlignment="1"/>
    <xf numFmtId="44" fontId="0" fillId="0" borderId="0" xfId="1" applyFont="1" applyAlignme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44" fontId="3" fillId="0" borderId="1" xfId="1" applyFont="1" applyBorder="1" applyAlignment="1">
      <alignment horizontal="center" wrapText="1"/>
    </xf>
    <xf numFmtId="44" fontId="0" fillId="3" borderId="1" xfId="1" applyFont="1" applyFill="1" applyBorder="1" applyAlignment="1" applyProtection="1">
      <alignment wrapText="1"/>
    </xf>
    <xf numFmtId="44" fontId="10" fillId="6" borderId="1" xfId="1" applyFont="1" applyFill="1" applyBorder="1" applyAlignment="1" applyProtection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44" fontId="0" fillId="0" borderId="1" xfId="1" applyFont="1" applyBorder="1" applyAlignment="1"/>
    <xf numFmtId="0" fontId="0" fillId="0" borderId="1" xfId="0" applyBorder="1" applyAlignment="1" applyProtection="1">
      <protection locked="0"/>
    </xf>
    <xf numFmtId="44" fontId="9" fillId="0" borderId="1" xfId="1" applyFont="1" applyBorder="1" applyAlignment="1">
      <alignment horizontal="center" wrapText="1"/>
    </xf>
    <xf numFmtId="0" fontId="6" fillId="5" borderId="1" xfId="0" applyFont="1" applyFill="1" applyBorder="1" applyAlignment="1" applyProtection="1">
      <alignment wrapText="1"/>
      <protection locked="0"/>
    </xf>
    <xf numFmtId="44" fontId="10" fillId="7" borderId="1" xfId="1" applyFont="1" applyFill="1" applyBorder="1" applyAlignment="1" applyProtection="1">
      <alignment wrapText="1"/>
      <protection locked="0"/>
    </xf>
    <xf numFmtId="0" fontId="15" fillId="6" borderId="1" xfId="0" applyFont="1" applyFill="1" applyBorder="1" applyAlignment="1" applyProtection="1">
      <protection locked="0"/>
    </xf>
    <xf numFmtId="0" fontId="16" fillId="6" borderId="1" xfId="0" applyFont="1" applyFill="1" applyBorder="1" applyAlignment="1" applyProtection="1">
      <protection locked="0"/>
    </xf>
    <xf numFmtId="44" fontId="16" fillId="6" borderId="1" xfId="1" applyFont="1" applyFill="1" applyBorder="1"/>
    <xf numFmtId="0" fontId="16" fillId="6" borderId="1" xfId="0" applyFont="1" applyFill="1" applyBorder="1"/>
    <xf numFmtId="0" fontId="6" fillId="8" borderId="1" xfId="0" applyFont="1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horizontal="center" wrapText="1"/>
      <protection locked="0"/>
    </xf>
    <xf numFmtId="44" fontId="10" fillId="8" borderId="1" xfId="1" applyFont="1" applyFill="1" applyBorder="1" applyAlignment="1" applyProtection="1">
      <alignment wrapText="1"/>
      <protection locked="0"/>
    </xf>
    <xf numFmtId="0" fontId="17" fillId="8" borderId="1" xfId="0" applyFont="1" applyFill="1" applyBorder="1" applyAlignment="1" applyProtection="1">
      <alignment wrapText="1"/>
      <protection locked="0"/>
    </xf>
    <xf numFmtId="0" fontId="18" fillId="8" borderId="1" xfId="0" applyFont="1" applyFill="1" applyBorder="1" applyAlignment="1" applyProtection="1">
      <alignment horizontal="center" wrapText="1"/>
      <protection locked="0"/>
    </xf>
    <xf numFmtId="44" fontId="18" fillId="7" borderId="1" xfId="1" applyFont="1" applyFill="1" applyBorder="1" applyAlignment="1" applyProtection="1">
      <alignment wrapText="1"/>
      <protection locked="0"/>
    </xf>
    <xf numFmtId="44" fontId="18" fillId="8" borderId="1" xfId="1" applyFont="1" applyFill="1" applyBorder="1" applyAlignment="1" applyProtection="1">
      <alignment wrapText="1"/>
      <protection locked="0"/>
    </xf>
    <xf numFmtId="0" fontId="0" fillId="9" borderId="1" xfId="0" applyFill="1" applyBorder="1"/>
    <xf numFmtId="44" fontId="19" fillId="0" borderId="0" xfId="1" applyFont="1"/>
    <xf numFmtId="0" fontId="5" fillId="0" borderId="1" xfId="0" applyFont="1" applyBorder="1" applyAlignment="1"/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wrapText="1"/>
    </xf>
    <xf numFmtId="44" fontId="0" fillId="0" borderId="0" xfId="1" applyFont="1" applyBorder="1"/>
    <xf numFmtId="44" fontId="0" fillId="0" borderId="3" xfId="1" applyFont="1" applyBorder="1" applyAlignment="1"/>
    <xf numFmtId="0" fontId="0" fillId="0" borderId="3" xfId="0" applyBorder="1"/>
    <xf numFmtId="0" fontId="16" fillId="6" borderId="3" xfId="0" applyFont="1" applyFill="1" applyBorder="1" applyAlignment="1" applyProtection="1">
      <protection locked="0"/>
    </xf>
    <xf numFmtId="44" fontId="3" fillId="0" borderId="3" xfId="1" applyFont="1" applyBorder="1" applyAlignment="1">
      <alignment horizontal="center" wrapText="1"/>
    </xf>
    <xf numFmtId="44" fontId="0" fillId="0" borderId="3" xfId="1" applyFont="1" applyBorder="1"/>
    <xf numFmtId="0" fontId="0" fillId="9" borderId="1" xfId="0" applyFill="1" applyBorder="1" applyAlignment="1" applyProtection="1">
      <alignment wrapText="1"/>
      <protection locked="0"/>
    </xf>
    <xf numFmtId="0" fontId="16" fillId="0" borderId="0" xfId="0" applyFont="1" applyFill="1" applyBorder="1"/>
    <xf numFmtId="0" fontId="16" fillId="0" borderId="1" xfId="0" applyFont="1" applyFill="1" applyBorder="1"/>
    <xf numFmtId="0" fontId="0" fillId="0" borderId="1" xfId="0" applyFill="1" applyBorder="1"/>
    <xf numFmtId="0" fontId="0" fillId="10" borderId="1" xfId="0" applyFill="1" applyBorder="1"/>
    <xf numFmtId="0" fontId="3" fillId="0" borderId="1" xfId="0" applyFont="1" applyBorder="1" applyAlignment="1">
      <alignment vertical="top" wrapText="1"/>
    </xf>
    <xf numFmtId="0" fontId="3" fillId="10" borderId="1" xfId="0" applyFont="1" applyFill="1" applyBorder="1" applyAlignment="1">
      <alignment wrapText="1"/>
    </xf>
    <xf numFmtId="0" fontId="0" fillId="10" borderId="1" xfId="0" applyFill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4" fontId="0" fillId="0" borderId="1" xfId="1" applyFont="1" applyFill="1" applyBorder="1"/>
    <xf numFmtId="164" fontId="3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49" fontId="6" fillId="3" borderId="1" xfId="0" applyNumberFormat="1" applyFont="1" applyFill="1" applyBorder="1" applyAlignment="1" applyProtection="1">
      <alignment vertical="center" wrapText="1"/>
      <protection locked="0"/>
    </xf>
    <xf numFmtId="49" fontId="17" fillId="8" borderId="1" xfId="0" applyNumberFormat="1" applyFont="1" applyFill="1" applyBorder="1" applyAlignment="1" applyProtection="1">
      <alignment vertical="center" wrapText="1"/>
      <protection locked="0"/>
    </xf>
    <xf numFmtId="49" fontId="6" fillId="8" borderId="1" xfId="0" applyNumberFormat="1" applyFont="1" applyFill="1" applyBorder="1" applyAlignment="1" applyProtection="1">
      <alignment vertical="center" wrapText="1"/>
      <protection locked="0"/>
    </xf>
    <xf numFmtId="44" fontId="5" fillId="0" borderId="1" xfId="0" applyNumberFormat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9" fontId="0" fillId="0" borderId="1" xfId="4" applyFont="1" applyBorder="1"/>
    <xf numFmtId="9" fontId="20" fillId="0" borderId="1" xfId="4" applyFont="1" applyBorder="1"/>
    <xf numFmtId="164" fontId="0" fillId="0" borderId="3" xfId="1" applyNumberFormat="1" applyFont="1" applyBorder="1" applyAlignment="1" applyProtection="1">
      <alignment wrapText="1"/>
    </xf>
    <xf numFmtId="9" fontId="6" fillId="0" borderId="1" xfId="4" applyFont="1" applyBorder="1" applyAlignment="1" applyProtection="1">
      <alignment horizontal="right" wrapText="1"/>
    </xf>
    <xf numFmtId="9" fontId="6" fillId="3" borderId="1" xfId="4" applyFont="1" applyFill="1" applyBorder="1" applyAlignment="1" applyProtection="1">
      <alignment horizontal="right" wrapText="1"/>
    </xf>
    <xf numFmtId="9" fontId="10" fillId="10" borderId="1" xfId="4" applyFont="1" applyFill="1" applyBorder="1" applyAlignment="1" applyProtection="1">
      <alignment horizontal="right" wrapText="1"/>
    </xf>
    <xf numFmtId="9" fontId="17" fillId="8" borderId="1" xfId="4" applyFont="1" applyFill="1" applyBorder="1" applyAlignment="1" applyProtection="1">
      <alignment horizontal="right" wrapText="1"/>
    </xf>
    <xf numFmtId="9" fontId="6" fillId="8" borderId="1" xfId="4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 applyProtection="1">
      <alignment wrapText="1"/>
    </xf>
    <xf numFmtId="9" fontId="6" fillId="0" borderId="1" xfId="4" applyFont="1" applyBorder="1" applyAlignment="1" applyProtection="1">
      <alignment wrapText="1"/>
    </xf>
    <xf numFmtId="164" fontId="6" fillId="0" borderId="1" xfId="0" applyNumberFormat="1" applyFont="1" applyBorder="1" applyAlignment="1" applyProtection="1">
      <alignment wrapText="1"/>
    </xf>
    <xf numFmtId="164" fontId="6" fillId="3" borderId="1" xfId="0" applyNumberFormat="1" applyFont="1" applyFill="1" applyBorder="1" applyAlignment="1" applyProtection="1">
      <alignment wrapText="1"/>
    </xf>
    <xf numFmtId="9" fontId="6" fillId="3" borderId="1" xfId="4" applyFont="1" applyFill="1" applyBorder="1" applyAlignment="1" applyProtection="1">
      <alignment wrapText="1"/>
    </xf>
    <xf numFmtId="164" fontId="10" fillId="10" borderId="1" xfId="1" applyNumberFormat="1" applyFont="1" applyFill="1" applyBorder="1" applyAlignment="1" applyProtection="1">
      <alignment wrapText="1"/>
    </xf>
    <xf numFmtId="9" fontId="10" fillId="10" borderId="1" xfId="4" applyFont="1" applyFill="1" applyBorder="1" applyAlignment="1" applyProtection="1">
      <alignment wrapText="1"/>
    </xf>
    <xf numFmtId="164" fontId="17" fillId="8" borderId="1" xfId="1" applyNumberFormat="1" applyFont="1" applyFill="1" applyBorder="1" applyAlignment="1" applyProtection="1">
      <alignment wrapText="1"/>
    </xf>
    <xf numFmtId="9" fontId="17" fillId="8" borderId="1" xfId="4" applyFont="1" applyFill="1" applyBorder="1" applyAlignment="1" applyProtection="1">
      <alignment wrapText="1"/>
    </xf>
    <xf numFmtId="164" fontId="6" fillId="8" borderId="1" xfId="1" applyNumberFormat="1" applyFont="1" applyFill="1" applyBorder="1" applyAlignment="1" applyProtection="1">
      <alignment wrapText="1"/>
    </xf>
    <xf numFmtId="9" fontId="6" fillId="8" borderId="1" xfId="4" applyFont="1" applyFill="1" applyBorder="1" applyAlignment="1" applyProtection="1">
      <alignment wrapText="1"/>
    </xf>
    <xf numFmtId="164" fontId="10" fillId="9" borderId="1" xfId="1" applyNumberFormat="1" applyFont="1" applyFill="1" applyBorder="1" applyAlignment="1" applyProtection="1">
      <alignment wrapText="1"/>
    </xf>
    <xf numFmtId="164" fontId="6" fillId="0" borderId="1" xfId="1" applyNumberFormat="1" applyFont="1" applyBorder="1" applyAlignment="1" applyProtection="1">
      <alignment horizontal="right" wrapText="1"/>
    </xf>
    <xf numFmtId="164" fontId="10" fillId="10" borderId="1" xfId="1" applyNumberFormat="1" applyFont="1" applyFill="1" applyBorder="1" applyAlignment="1" applyProtection="1">
      <alignment horizontal="right" wrapText="1"/>
    </xf>
    <xf numFmtId="164" fontId="17" fillId="8" borderId="1" xfId="1" applyNumberFormat="1" applyFont="1" applyFill="1" applyBorder="1" applyAlignment="1" applyProtection="1">
      <alignment horizontal="right" wrapText="1"/>
    </xf>
    <xf numFmtId="164" fontId="6" fillId="8" borderId="1" xfId="1" applyNumberFormat="1" applyFont="1" applyFill="1" applyBorder="1" applyAlignment="1" applyProtection="1">
      <alignment horizontal="right" wrapText="1"/>
    </xf>
    <xf numFmtId="164" fontId="6" fillId="5" borderId="1" xfId="1" applyNumberFormat="1" applyFont="1" applyFill="1" applyBorder="1" applyAlignment="1" applyProtection="1">
      <alignment horizontal="right" wrapText="1"/>
    </xf>
    <xf numFmtId="164" fontId="6" fillId="3" borderId="1" xfId="1" applyNumberFormat="1" applyFont="1" applyFill="1" applyBorder="1" applyAlignment="1" applyProtection="1">
      <alignment horizontal="right" wrapText="1"/>
    </xf>
    <xf numFmtId="0" fontId="16" fillId="10" borderId="1" xfId="0" applyFont="1" applyFill="1" applyBorder="1"/>
    <xf numFmtId="164" fontId="0" fillId="0" borderId="1" xfId="1" applyNumberFormat="1" applyFont="1" applyBorder="1" applyProtection="1"/>
    <xf numFmtId="44" fontId="10" fillId="6" borderId="0" xfId="1" applyFont="1" applyFill="1" applyBorder="1"/>
    <xf numFmtId="0" fontId="3" fillId="0" borderId="0" xfId="0" applyFont="1" applyBorder="1"/>
    <xf numFmtId="44" fontId="0" fillId="0" borderId="0" xfId="1" applyFont="1" applyBorder="1" applyAlignment="1" applyProtection="1">
      <alignment wrapText="1"/>
    </xf>
    <xf numFmtId="0" fontId="0" fillId="0" borderId="1" xfId="0" applyBorder="1" applyAlignment="1">
      <alignment vertical="top"/>
    </xf>
    <xf numFmtId="0" fontId="0" fillId="6" borderId="1" xfId="0" applyFill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0" fontId="5" fillId="0" borderId="1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0" fillId="9" borderId="1" xfId="0" applyFill="1" applyBorder="1" applyAlignment="1">
      <alignment wrapText="1"/>
    </xf>
    <xf numFmtId="164" fontId="21" fillId="11" borderId="1" xfId="1" applyNumberFormat="1" applyFont="1" applyFill="1" applyBorder="1" applyAlignment="1" applyProtection="1">
      <alignment wrapText="1"/>
    </xf>
    <xf numFmtId="9" fontId="21" fillId="11" borderId="1" xfId="4" applyFont="1" applyFill="1" applyBorder="1" applyAlignment="1" applyProtection="1">
      <alignment wrapText="1"/>
    </xf>
    <xf numFmtId="164" fontId="21" fillId="11" borderId="1" xfId="1" applyNumberFormat="1" applyFont="1" applyFill="1" applyBorder="1" applyAlignment="1" applyProtection="1">
      <alignment horizontal="right" wrapText="1"/>
    </xf>
    <xf numFmtId="9" fontId="21" fillId="11" borderId="1" xfId="4" applyFont="1" applyFill="1" applyBorder="1" applyAlignment="1" applyProtection="1">
      <alignment horizontal="right" wrapText="1"/>
    </xf>
    <xf numFmtId="44" fontId="10" fillId="6" borderId="3" xfId="1" applyFont="1" applyFill="1" applyBorder="1" applyAlignment="1" applyProtection="1">
      <alignment wrapText="1"/>
    </xf>
    <xf numFmtId="0" fontId="6" fillId="0" borderId="1" xfId="0" applyFont="1" applyBorder="1" applyAlignment="1" applyProtection="1">
      <alignment vertical="top" wrapText="1"/>
      <protection locked="0"/>
    </xf>
    <xf numFmtId="164" fontId="0" fillId="0" borderId="1" xfId="1" applyNumberFormat="1" applyFont="1" applyBorder="1" applyAlignment="1" applyProtection="1">
      <alignment vertical="top" wrapText="1"/>
    </xf>
    <xf numFmtId="0" fontId="3" fillId="0" borderId="1" xfId="0" applyFont="1" applyBorder="1" applyAlignment="1">
      <alignment vertical="top"/>
    </xf>
    <xf numFmtId="44" fontId="0" fillId="0" borderId="1" xfId="1" applyFont="1" applyBorder="1" applyAlignment="1">
      <alignment vertical="top"/>
    </xf>
    <xf numFmtId="44" fontId="0" fillId="0" borderId="1" xfId="1" applyFont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8" fillId="6" borderId="1" xfId="0" applyFont="1" applyFill="1" applyBorder="1" applyAlignment="1" applyProtection="1">
      <alignment vertical="top"/>
      <protection locked="0"/>
    </xf>
    <xf numFmtId="44" fontId="10" fillId="6" borderId="1" xfId="1" applyFont="1" applyFill="1" applyBorder="1" applyAlignment="1">
      <alignment horizontal="left" vertical="top"/>
    </xf>
    <xf numFmtId="0" fontId="0" fillId="10" borderId="3" xfId="0" applyFill="1" applyBorder="1" applyAlignment="1">
      <alignment vertical="top"/>
    </xf>
    <xf numFmtId="0" fontId="0" fillId="6" borderId="0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4" fillId="0" borderId="1" xfId="0" applyFont="1" applyBorder="1" applyAlignment="1" applyProtection="1">
      <alignment vertical="top"/>
      <protection locked="0"/>
    </xf>
    <xf numFmtId="0" fontId="3" fillId="0" borderId="3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4" fontId="0" fillId="0" borderId="1" xfId="1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0" borderId="1" xfId="3" applyFont="1" applyBorder="1" applyAlignment="1" applyProtection="1">
      <alignment vertical="top" wrapText="1"/>
      <protection locked="0"/>
    </xf>
    <xf numFmtId="44" fontId="0" fillId="0" borderId="1" xfId="1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vertical="top" wrapText="1"/>
    </xf>
    <xf numFmtId="44" fontId="0" fillId="0" borderId="0" xfId="1" applyFont="1" applyBorder="1" applyAlignment="1">
      <alignment vertical="top"/>
    </xf>
    <xf numFmtId="44" fontId="0" fillId="0" borderId="0" xfId="1" applyFont="1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0" xfId="0" applyBorder="1" applyAlignment="1">
      <alignment horizontal="left" vertical="top"/>
    </xf>
    <xf numFmtId="44" fontId="3" fillId="8" borderId="1" xfId="1" applyFont="1" applyFill="1" applyBorder="1" applyAlignment="1" applyProtection="1">
      <alignment horizontal="left" vertical="top" wrapText="1"/>
    </xf>
    <xf numFmtId="44" fontId="3" fillId="8" borderId="1" xfId="1" applyFont="1" applyFill="1" applyBorder="1" applyAlignment="1" applyProtection="1">
      <alignment horizontal="left" vertical="top"/>
    </xf>
    <xf numFmtId="43" fontId="3" fillId="12" borderId="1" xfId="1" applyNumberFormat="1" applyFont="1" applyFill="1" applyBorder="1" applyAlignment="1">
      <alignment horizontal="left" vertical="top"/>
    </xf>
    <xf numFmtId="0" fontId="0" fillId="0" borderId="1" xfId="0" applyBorder="1" applyAlignment="1" applyProtection="1">
      <alignment vertical="top"/>
    </xf>
    <xf numFmtId="0" fontId="0" fillId="6" borderId="1" xfId="0" applyFill="1" applyBorder="1" applyAlignment="1" applyProtection="1">
      <alignment vertical="top"/>
    </xf>
    <xf numFmtId="44" fontId="3" fillId="0" borderId="1" xfId="1" applyFont="1" applyBorder="1" applyAlignment="1" applyProtection="1">
      <alignment horizontal="center" vertical="top" wrapText="1"/>
    </xf>
    <xf numFmtId="164" fontId="3" fillId="13" borderId="1" xfId="1" applyNumberFormat="1" applyFont="1" applyFill="1" applyBorder="1" applyAlignment="1" applyProtection="1">
      <alignment wrapText="1"/>
    </xf>
    <xf numFmtId="164" fontId="3" fillId="13" borderId="1" xfId="1" applyNumberFormat="1" applyFont="1" applyFill="1" applyBorder="1" applyProtection="1"/>
    <xf numFmtId="44" fontId="3" fillId="14" borderId="1" xfId="1" applyFont="1" applyFill="1" applyBorder="1" applyProtection="1"/>
    <xf numFmtId="164" fontId="3" fillId="11" borderId="1" xfId="1" applyNumberFormat="1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4" borderId="1" xfId="1" applyNumberFormat="1" applyFont="1" applyFill="1" applyBorder="1" applyAlignment="1" applyProtection="1">
      <alignment horizontal="left" vertical="top" wrapText="1"/>
    </xf>
    <xf numFmtId="164" fontId="3" fillId="7" borderId="1" xfId="1" applyNumberFormat="1" applyFont="1" applyFill="1" applyBorder="1" applyAlignment="1" applyProtection="1">
      <alignment horizontal="right" vertical="top" wrapText="1"/>
    </xf>
    <xf numFmtId="164" fontId="3" fillId="7" borderId="1" xfId="1" applyNumberFormat="1" applyFont="1" applyFill="1" applyBorder="1" applyAlignment="1" applyProtection="1">
      <alignment horizontal="right" vertical="top"/>
    </xf>
    <xf numFmtId="164" fontId="3" fillId="11" borderId="1" xfId="1" applyNumberFormat="1" applyFont="1" applyFill="1" applyBorder="1" applyAlignment="1" applyProtection="1">
      <alignment horizontal="right" vertical="top" wrapText="1"/>
    </xf>
    <xf numFmtId="164" fontId="3" fillId="11" borderId="1" xfId="1" applyNumberFormat="1" applyFont="1" applyFill="1" applyBorder="1" applyAlignment="1" applyProtection="1">
      <alignment horizontal="right" vertical="top"/>
    </xf>
    <xf numFmtId="0" fontId="0" fillId="0" borderId="1" xfId="0" applyBorder="1" applyAlignment="1" applyProtection="1">
      <alignment horizontal="right" vertical="top"/>
    </xf>
    <xf numFmtId="164" fontId="3" fillId="7" borderId="1" xfId="1" applyNumberFormat="1" applyFont="1" applyFill="1" applyBorder="1" applyAlignment="1" applyProtection="1">
      <alignment horizontal="right"/>
    </xf>
    <xf numFmtId="44" fontId="6" fillId="0" borderId="1" xfId="1" applyFont="1" applyBorder="1" applyAlignment="1" applyProtection="1">
      <alignment wrapText="1"/>
    </xf>
    <xf numFmtId="164" fontId="6" fillId="15" borderId="1" xfId="1" applyNumberFormat="1" applyFont="1" applyFill="1" applyBorder="1" applyAlignment="1" applyProtection="1">
      <alignment wrapText="1"/>
    </xf>
    <xf numFmtId="9" fontId="6" fillId="15" borderId="1" xfId="4" applyFont="1" applyFill="1" applyBorder="1" applyAlignment="1" applyProtection="1">
      <alignment wrapText="1"/>
    </xf>
    <xf numFmtId="44" fontId="10" fillId="15" borderId="1" xfId="1" applyFont="1" applyFill="1" applyBorder="1" applyAlignment="1" applyProtection="1">
      <alignment wrapText="1"/>
    </xf>
    <xf numFmtId="164" fontId="6" fillId="15" borderId="1" xfId="1" applyNumberFormat="1" applyFont="1" applyFill="1" applyBorder="1" applyAlignment="1" applyProtection="1">
      <alignment horizontal="right" wrapText="1"/>
    </xf>
    <xf numFmtId="164" fontId="5" fillId="15" borderId="1" xfId="1" applyNumberFormat="1" applyFont="1" applyFill="1" applyBorder="1" applyAlignment="1" applyProtection="1">
      <alignment wrapText="1"/>
    </xf>
    <xf numFmtId="164" fontId="10" fillId="15" borderId="1" xfId="1" applyNumberFormat="1" applyFont="1" applyFill="1" applyBorder="1" applyAlignment="1" applyProtection="1">
      <alignment horizontal="right" wrapText="1"/>
    </xf>
    <xf numFmtId="44" fontId="10" fillId="10" borderId="1" xfId="1" applyFont="1" applyFill="1" applyBorder="1" applyAlignment="1" applyProtection="1">
      <alignment wrapText="1"/>
    </xf>
    <xf numFmtId="0" fontId="3" fillId="11" borderId="1" xfId="0" applyFont="1" applyFill="1" applyBorder="1" applyAlignment="1">
      <alignment wrapText="1"/>
    </xf>
    <xf numFmtId="164" fontId="10" fillId="11" borderId="1" xfId="1" applyNumberFormat="1" applyFont="1" applyFill="1" applyBorder="1" applyAlignment="1" applyProtection="1"/>
    <xf numFmtId="9" fontId="6" fillId="11" borderId="1" xfId="4" applyFont="1" applyFill="1" applyBorder="1" applyAlignment="1" applyProtection="1">
      <alignment wrapText="1"/>
    </xf>
    <xf numFmtId="44" fontId="10" fillId="11" borderId="1" xfId="1" applyFont="1" applyFill="1" applyBorder="1" applyAlignment="1" applyProtection="1">
      <alignment wrapText="1"/>
    </xf>
    <xf numFmtId="164" fontId="10" fillId="11" borderId="1" xfId="1" applyNumberFormat="1" applyFont="1" applyFill="1" applyBorder="1" applyAlignment="1" applyProtection="1">
      <alignment horizontal="right"/>
    </xf>
    <xf numFmtId="0" fontId="3" fillId="16" borderId="1" xfId="0" applyFont="1" applyFill="1" applyBorder="1" applyAlignment="1" applyProtection="1">
      <alignment horizontal="center" wrapText="1"/>
    </xf>
    <xf numFmtId="0" fontId="3" fillId="17" borderId="1" xfId="0" applyFont="1" applyFill="1" applyBorder="1" applyAlignment="1" applyProtection="1">
      <alignment horizontal="center" wrapText="1"/>
    </xf>
    <xf numFmtId="0" fontId="3" fillId="18" borderId="1" xfId="0" applyFont="1" applyFill="1" applyBorder="1" applyAlignment="1" applyProtection="1">
      <alignment horizontal="center" wrapText="1"/>
    </xf>
    <xf numFmtId="44" fontId="0" fillId="0" borderId="1" xfId="1" applyNumberFormat="1" applyFont="1" applyBorder="1" applyProtection="1"/>
    <xf numFmtId="49" fontId="6" fillId="15" borderId="1" xfId="0" applyNumberFormat="1" applyFont="1" applyFill="1" applyBorder="1" applyAlignment="1" applyProtection="1">
      <alignment vertical="center" wrapText="1"/>
    </xf>
    <xf numFmtId="0" fontId="0" fillId="19" borderId="1" xfId="0" applyFill="1" applyBorder="1" applyAlignment="1" applyProtection="1">
      <alignment horizontal="center" wrapText="1"/>
    </xf>
    <xf numFmtId="44" fontId="10" fillId="19" borderId="1" xfId="1" applyFont="1" applyFill="1" applyBorder="1" applyAlignment="1" applyProtection="1">
      <alignment wrapText="1"/>
    </xf>
    <xf numFmtId="49" fontId="0" fillId="15" borderId="1" xfId="0" applyNumberFormat="1" applyFill="1" applyBorder="1" applyAlignment="1" applyProtection="1">
      <alignment vertical="center" wrapText="1"/>
    </xf>
    <xf numFmtId="0" fontId="0" fillId="19" borderId="1" xfId="0" applyFill="1" applyBorder="1" applyAlignment="1" applyProtection="1">
      <alignment wrapText="1"/>
    </xf>
    <xf numFmtId="49" fontId="0" fillId="10" borderId="1" xfId="0" applyNumberFormat="1" applyFill="1" applyBorder="1" applyAlignment="1" applyProtection="1">
      <alignment wrapText="1"/>
    </xf>
    <xf numFmtId="0" fontId="0" fillId="20" borderId="1" xfId="0" applyFill="1" applyBorder="1" applyAlignment="1" applyProtection="1">
      <alignment wrapText="1"/>
    </xf>
    <xf numFmtId="44" fontId="10" fillId="20" borderId="1" xfId="1" applyFont="1" applyFill="1" applyBorder="1" applyAlignment="1" applyProtection="1">
      <alignment wrapText="1"/>
    </xf>
    <xf numFmtId="49" fontId="5" fillId="11" borderId="1" xfId="0" applyNumberFormat="1" applyFont="1" applyFill="1" applyBorder="1" applyAlignment="1" applyProtection="1">
      <alignment wrapText="1"/>
    </xf>
    <xf numFmtId="0" fontId="0" fillId="12" borderId="1" xfId="0" applyFill="1" applyBorder="1" applyProtection="1"/>
    <xf numFmtId="44" fontId="10" fillId="12" borderId="1" xfId="1" applyFont="1" applyFill="1" applyBorder="1" applyProtection="1"/>
    <xf numFmtId="49" fontId="6" fillId="3" borderId="1" xfId="0" applyNumberFormat="1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wrapText="1"/>
    </xf>
    <xf numFmtId="164" fontId="3" fillId="0" borderId="1" xfId="1" applyNumberFormat="1" applyFont="1" applyBorder="1" applyAlignment="1" applyProtection="1">
      <alignment horizontal="center" wrapText="1"/>
    </xf>
    <xf numFmtId="44" fontId="3" fillId="0" borderId="1" xfId="1" applyFont="1" applyBorder="1" applyAlignment="1" applyProtection="1">
      <alignment horizontal="center" wrapText="1"/>
    </xf>
    <xf numFmtId="0" fontId="0" fillId="0" borderId="1" xfId="0" applyBorder="1" applyProtection="1"/>
    <xf numFmtId="0" fontId="3" fillId="13" borderId="1" xfId="0" applyFont="1" applyFill="1" applyBorder="1" applyProtection="1"/>
    <xf numFmtId="0" fontId="14" fillId="14" borderId="1" xfId="0" applyFont="1" applyFill="1" applyBorder="1" applyAlignment="1" applyProtection="1">
      <alignment wrapText="1"/>
    </xf>
    <xf numFmtId="0" fontId="3" fillId="14" borderId="1" xfId="0" applyFont="1" applyFill="1" applyBorder="1" applyAlignment="1" applyProtection="1">
      <alignment horizontal="center" wrapText="1"/>
    </xf>
    <xf numFmtId="0" fontId="14" fillId="8" borderId="1" xfId="0" applyFont="1" applyFill="1" applyBorder="1" applyAlignment="1" applyProtection="1">
      <alignment horizontal="left" vertical="top" wrapText="1"/>
    </xf>
    <xf numFmtId="0" fontId="3" fillId="8" borderId="1" xfId="0" applyFont="1" applyFill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vertical="top" wrapText="1"/>
    </xf>
    <xf numFmtId="0" fontId="23" fillId="8" borderId="1" xfId="0" applyFont="1" applyFill="1" applyBorder="1" applyAlignment="1" applyProtection="1">
      <alignment horizontal="left" vertical="top" wrapText="1"/>
    </xf>
    <xf numFmtId="0" fontId="24" fillId="8" borderId="1" xfId="0" applyFon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vertical="top" wrapText="1"/>
    </xf>
    <xf numFmtId="0" fontId="3" fillId="11" borderId="1" xfId="0" applyFont="1" applyFill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left" vertical="top" wrapText="1"/>
    </xf>
    <xf numFmtId="164" fontId="3" fillId="0" borderId="1" xfId="1" applyNumberFormat="1" applyFont="1" applyBorder="1" applyAlignment="1" applyProtection="1">
      <alignment horizontal="center" vertical="top" wrapText="1"/>
    </xf>
    <xf numFmtId="0" fontId="0" fillId="0" borderId="1" xfId="0" applyBorder="1" applyAlignment="1" applyProtection="1"/>
    <xf numFmtId="0" fontId="0" fillId="10" borderId="1" xfId="0" applyFill="1" applyBorder="1" applyAlignment="1" applyProtection="1"/>
    <xf numFmtId="0" fontId="3" fillId="0" borderId="1" xfId="0" applyFont="1" applyBorder="1" applyAlignment="1" applyProtection="1">
      <alignment horizontal="center" wrapText="1"/>
    </xf>
    <xf numFmtId="0" fontId="8" fillId="15" borderId="1" xfId="0" applyFont="1" applyFill="1" applyBorder="1" applyAlignment="1" applyProtection="1">
      <alignment horizontal="right" wrapText="1"/>
    </xf>
    <xf numFmtId="0" fontId="6" fillId="9" borderId="1" xfId="0" applyFont="1" applyFill="1" applyBorder="1" applyAlignment="1" applyProtection="1">
      <alignment wrapText="1"/>
    </xf>
    <xf numFmtId="0" fontId="0" fillId="9" borderId="1" xfId="0" applyFill="1" applyBorder="1" applyProtection="1"/>
    <xf numFmtId="0" fontId="0" fillId="9" borderId="1" xfId="0" applyFill="1" applyBorder="1" applyAlignment="1" applyProtection="1">
      <alignment wrapText="1"/>
    </xf>
    <xf numFmtId="44" fontId="0" fillId="0" borderId="1" xfId="1" applyNumberFormat="1" applyFont="1" applyBorder="1" applyAlignment="1">
      <alignment vertical="top"/>
    </xf>
    <xf numFmtId="44" fontId="10" fillId="9" borderId="1" xfId="1" applyNumberFormat="1" applyFont="1" applyFill="1" applyBorder="1" applyAlignment="1">
      <alignment vertical="top"/>
    </xf>
    <xf numFmtId="44" fontId="0" fillId="0" borderId="1" xfId="1" applyNumberFormat="1" applyFont="1" applyBorder="1" applyAlignment="1">
      <alignment horizontal="center" vertical="top"/>
    </xf>
    <xf numFmtId="44" fontId="0" fillId="9" borderId="1" xfId="0" applyNumberFormat="1" applyFill="1" applyBorder="1" applyAlignment="1" applyProtection="1">
      <alignment vertical="top"/>
      <protection locked="0"/>
    </xf>
    <xf numFmtId="44" fontId="0" fillId="6" borderId="1" xfId="0" applyNumberFormat="1" applyFill="1" applyBorder="1" applyAlignment="1" applyProtection="1">
      <alignment vertical="top"/>
      <protection locked="0"/>
    </xf>
    <xf numFmtId="44" fontId="10" fillId="6" borderId="1" xfId="1" applyNumberFormat="1" applyFont="1" applyFill="1" applyBorder="1" applyAlignment="1">
      <alignment vertical="top"/>
    </xf>
    <xf numFmtId="44" fontId="10" fillId="6" borderId="1" xfId="1" applyNumberFormat="1" applyFont="1" applyFill="1" applyBorder="1" applyAlignment="1">
      <alignment horizontal="center" vertical="top"/>
    </xf>
    <xf numFmtId="44" fontId="0" fillId="0" borderId="1" xfId="0" applyNumberFormat="1" applyBorder="1" applyAlignment="1" applyProtection="1">
      <alignment vertical="top"/>
      <protection locked="0"/>
    </xf>
    <xf numFmtId="44" fontId="4" fillId="0" borderId="1" xfId="0" applyNumberFormat="1" applyFont="1" applyBorder="1" applyAlignment="1" applyProtection="1">
      <alignment vertical="top"/>
      <protection locked="0"/>
    </xf>
    <xf numFmtId="44" fontId="6" fillId="3" borderId="1" xfId="0" applyNumberFormat="1" applyFont="1" applyFill="1" applyBorder="1" applyAlignment="1" applyProtection="1">
      <alignment vertical="top" wrapText="1"/>
    </xf>
    <xf numFmtId="44" fontId="0" fillId="0" borderId="1" xfId="1" applyNumberFormat="1" applyFont="1" applyBorder="1" applyAlignment="1" applyProtection="1">
      <alignment vertical="top" wrapText="1"/>
    </xf>
    <xf numFmtId="44" fontId="10" fillId="6" borderId="1" xfId="1" applyNumberFormat="1" applyFont="1" applyFill="1" applyBorder="1" applyAlignment="1" applyProtection="1">
      <alignment vertical="top" wrapText="1"/>
    </xf>
    <xf numFmtId="44" fontId="6" fillId="3" borderId="1" xfId="0" applyNumberFormat="1" applyFont="1" applyFill="1" applyBorder="1" applyAlignment="1" applyProtection="1">
      <alignment horizontal="center" vertical="top" wrapText="1"/>
    </xf>
    <xf numFmtId="44" fontId="0" fillId="0" borderId="0" xfId="1" applyNumberFormat="1" applyFont="1" applyBorder="1" applyAlignment="1">
      <alignment vertical="top"/>
    </xf>
    <xf numFmtId="44" fontId="10" fillId="6" borderId="0" xfId="1" applyNumberFormat="1" applyFont="1" applyFill="1" applyBorder="1" applyAlignment="1">
      <alignment vertical="top"/>
    </xf>
    <xf numFmtId="44" fontId="0" fillId="0" borderId="0" xfId="1" applyNumberFormat="1" applyFont="1" applyBorder="1" applyAlignment="1">
      <alignment horizontal="center" vertical="top"/>
    </xf>
    <xf numFmtId="44" fontId="3" fillId="0" borderId="0" xfId="0" applyNumberFormat="1" applyFont="1" applyBorder="1" applyAlignment="1">
      <alignment vertical="top"/>
    </xf>
    <xf numFmtId="44" fontId="0" fillId="0" borderId="0" xfId="0" applyNumberFormat="1" applyBorder="1" applyAlignment="1">
      <alignment horizontal="center" vertical="top"/>
    </xf>
    <xf numFmtId="44" fontId="5" fillId="0" borderId="0" xfId="1" applyNumberFormat="1" applyFont="1" applyBorder="1" applyAlignment="1">
      <alignment vertical="top"/>
    </xf>
    <xf numFmtId="44" fontId="5" fillId="3" borderId="1" xfId="1" applyNumberFormat="1" applyFont="1" applyFill="1" applyBorder="1" applyAlignment="1" applyProtection="1">
      <alignment wrapText="1"/>
    </xf>
    <xf numFmtId="44" fontId="6" fillId="3" borderId="1" xfId="1" applyNumberFormat="1" applyFont="1" applyFill="1" applyBorder="1" applyAlignment="1" applyProtection="1">
      <alignment wrapText="1"/>
    </xf>
    <xf numFmtId="44" fontId="6" fillId="3" borderId="1" xfId="0" applyNumberFormat="1" applyFont="1" applyFill="1" applyBorder="1" applyAlignment="1" applyProtection="1">
      <alignment wrapText="1"/>
    </xf>
    <xf numFmtId="164" fontId="10" fillId="21" borderId="1" xfId="1" applyNumberFormat="1" applyFont="1" applyFill="1" applyBorder="1" applyProtection="1"/>
    <xf numFmtId="164" fontId="10" fillId="21" borderId="3" xfId="1" applyNumberFormat="1" applyFont="1" applyFill="1" applyBorder="1" applyAlignment="1" applyProtection="1">
      <alignment wrapText="1"/>
    </xf>
    <xf numFmtId="0" fontId="0" fillId="21" borderId="1" xfId="0" applyFill="1" applyBorder="1" applyProtection="1"/>
    <xf numFmtId="44" fontId="10" fillId="9" borderId="1" xfId="1" applyFont="1" applyFill="1" applyBorder="1" applyAlignment="1" applyProtection="1">
      <alignment wrapText="1"/>
      <protection locked="0"/>
    </xf>
    <xf numFmtId="164" fontId="10" fillId="9" borderId="1" xfId="1" applyNumberFormat="1" applyFont="1" applyFill="1" applyBorder="1" applyProtection="1"/>
    <xf numFmtId="164" fontId="10" fillId="9" borderId="3" xfId="1" applyNumberFormat="1" applyFont="1" applyFill="1" applyBorder="1" applyAlignment="1" applyProtection="1">
      <alignment wrapText="1"/>
    </xf>
    <xf numFmtId="0" fontId="0" fillId="9" borderId="0" xfId="0" applyFill="1" applyBorder="1"/>
    <xf numFmtId="0" fontId="8" fillId="0" borderId="1" xfId="0" applyFont="1" applyBorder="1" applyAlignment="1" applyProtection="1">
      <alignment horizontal="right" vertical="top" wrapText="1"/>
    </xf>
    <xf numFmtId="0" fontId="3" fillId="13" borderId="1" xfId="0" applyFont="1" applyFill="1" applyBorder="1" applyAlignment="1" applyProtection="1">
      <alignment vertical="top" wrapText="1"/>
    </xf>
    <xf numFmtId="0" fontId="0" fillId="14" borderId="1" xfId="0" applyFill="1" applyBorder="1" applyAlignment="1" applyProtection="1">
      <alignment vertical="top" wrapText="1"/>
    </xf>
    <xf numFmtId="164" fontId="10" fillId="14" borderId="1" xfId="1" applyNumberFormat="1" applyFont="1" applyFill="1" applyBorder="1" applyAlignment="1" applyProtection="1">
      <alignment vertical="top" wrapText="1"/>
    </xf>
    <xf numFmtId="44" fontId="10" fillId="14" borderId="1" xfId="1" applyFont="1" applyFill="1" applyBorder="1" applyAlignment="1" applyProtection="1">
      <alignment horizontal="left" vertical="top"/>
    </xf>
    <xf numFmtId="44" fontId="3" fillId="0" borderId="1" xfId="1" applyNumberFormat="1" applyFont="1" applyBorder="1" applyAlignment="1">
      <alignment horizontal="center" wrapText="1"/>
    </xf>
    <xf numFmtId="44" fontId="9" fillId="0" borderId="1" xfId="1" applyNumberFormat="1" applyFont="1" applyBorder="1" applyAlignment="1">
      <alignment horizontal="center" wrapText="1"/>
    </xf>
    <xf numFmtId="44" fontId="3" fillId="6" borderId="1" xfId="1" applyNumberFormat="1" applyFont="1" applyFill="1" applyBorder="1" applyAlignment="1">
      <alignment horizontal="center" wrapText="1"/>
    </xf>
    <xf numFmtId="44" fontId="3" fillId="0" borderId="1" xfId="0" applyNumberFormat="1" applyFont="1" applyBorder="1" applyAlignment="1">
      <alignment horizontal="center" wrapText="1"/>
    </xf>
    <xf numFmtId="0" fontId="3" fillId="13" borderId="1" xfId="0" applyFont="1" applyFill="1" applyBorder="1" applyAlignment="1">
      <alignment wrapText="1"/>
    </xf>
    <xf numFmtId="164" fontId="10" fillId="13" borderId="1" xfId="1" applyNumberFormat="1" applyFont="1" applyFill="1" applyBorder="1" applyAlignment="1" applyProtection="1">
      <alignment wrapText="1"/>
    </xf>
    <xf numFmtId="9" fontId="6" fillId="13" borderId="1" xfId="4" applyFont="1" applyFill="1" applyBorder="1" applyAlignment="1" applyProtection="1">
      <alignment wrapText="1"/>
    </xf>
    <xf numFmtId="49" fontId="0" fillId="13" borderId="1" xfId="0" applyNumberFormat="1" applyFill="1" applyBorder="1" applyAlignment="1" applyProtection="1">
      <alignment vertical="center" wrapText="1"/>
      <protection locked="0"/>
    </xf>
    <xf numFmtId="0" fontId="0" fillId="14" borderId="1" xfId="0" applyFill="1" applyBorder="1" applyAlignment="1" applyProtection="1">
      <alignment wrapText="1"/>
      <protection locked="0"/>
    </xf>
    <xf numFmtId="44" fontId="10" fillId="13" borderId="1" xfId="1" applyFont="1" applyFill="1" applyBorder="1" applyAlignment="1" applyProtection="1">
      <alignment wrapText="1"/>
      <protection locked="0"/>
    </xf>
    <xf numFmtId="44" fontId="10" fillId="14" borderId="1" xfId="1" applyFont="1" applyFill="1" applyBorder="1" applyAlignment="1" applyProtection="1">
      <alignment wrapText="1"/>
      <protection locked="0"/>
    </xf>
    <xf numFmtId="164" fontId="10" fillId="13" borderId="1" xfId="1" applyNumberFormat="1" applyFont="1" applyFill="1" applyBorder="1" applyAlignment="1" applyProtection="1">
      <alignment horizontal="right" wrapText="1"/>
    </xf>
    <xf numFmtId="9" fontId="6" fillId="5" borderId="1" xfId="4" applyFont="1" applyFill="1" applyBorder="1" applyAlignment="1" applyProtection="1">
      <alignment horizontal="right" wrapText="1"/>
    </xf>
    <xf numFmtId="9" fontId="14" fillId="15" borderId="1" xfId="4" applyFont="1" applyFill="1" applyBorder="1" applyAlignment="1" applyProtection="1">
      <alignment horizontal="right" wrapText="1"/>
    </xf>
    <xf numFmtId="9" fontId="10" fillId="13" borderId="1" xfId="4" applyFont="1" applyFill="1" applyBorder="1" applyAlignment="1" applyProtection="1">
      <alignment horizontal="right" wrapText="1"/>
    </xf>
    <xf numFmtId="9" fontId="3" fillId="15" borderId="1" xfId="4" applyFont="1" applyFill="1" applyBorder="1" applyAlignment="1" applyProtection="1">
      <alignment horizontal="right" wrapText="1"/>
    </xf>
    <xf numFmtId="9" fontId="3" fillId="11" borderId="1" xfId="4" applyFont="1" applyFill="1" applyBorder="1" applyAlignment="1" applyProtection="1">
      <alignment horizontal="right"/>
    </xf>
    <xf numFmtId="164" fontId="5" fillId="0" borderId="1" xfId="1" applyNumberFormat="1" applyFont="1" applyBorder="1" applyAlignment="1" applyProtection="1">
      <alignment wrapText="1"/>
      <protection locked="0"/>
    </xf>
    <xf numFmtId="164" fontId="0" fillId="0" borderId="1" xfId="0" applyNumberFormat="1" applyBorder="1" applyProtection="1"/>
    <xf numFmtId="164" fontId="5" fillId="3" borderId="1" xfId="1" applyNumberFormat="1" applyFont="1" applyFill="1" applyBorder="1" applyAlignment="1" applyProtection="1">
      <alignment wrapText="1"/>
    </xf>
    <xf numFmtId="164" fontId="6" fillId="3" borderId="1" xfId="1" applyNumberFormat="1" applyFont="1" applyFill="1" applyBorder="1" applyAlignment="1" applyProtection="1">
      <alignment wrapText="1"/>
    </xf>
    <xf numFmtId="164" fontId="5" fillId="0" borderId="1" xfId="1" applyNumberFormat="1" applyFont="1" applyBorder="1" applyAlignment="1" applyProtection="1">
      <alignment wrapText="1"/>
    </xf>
    <xf numFmtId="164" fontId="3" fillId="15" borderId="1" xfId="1" applyNumberFormat="1" applyFont="1" applyFill="1" applyBorder="1" applyAlignment="1" applyProtection="1">
      <alignment wrapText="1"/>
    </xf>
    <xf numFmtId="164" fontId="14" fillId="15" borderId="1" xfId="1" applyNumberFormat="1" applyFont="1" applyFill="1" applyBorder="1" applyAlignment="1" applyProtection="1">
      <alignment wrapText="1"/>
    </xf>
    <xf numFmtId="164" fontId="7" fillId="0" borderId="1" xfId="1" applyNumberFormat="1" applyFont="1" applyBorder="1" applyAlignment="1" applyProtection="1">
      <alignment wrapText="1"/>
      <protection locked="0"/>
    </xf>
    <xf numFmtId="164" fontId="5" fillId="13" borderId="1" xfId="1" applyNumberFormat="1" applyFont="1" applyFill="1" applyBorder="1" applyAlignment="1" applyProtection="1">
      <alignment wrapText="1"/>
      <protection locked="0"/>
    </xf>
    <xf numFmtId="164" fontId="5" fillId="10" borderId="1" xfId="1" applyNumberFormat="1" applyFont="1" applyFill="1" applyBorder="1" applyAlignment="1" applyProtection="1">
      <alignment wrapText="1"/>
    </xf>
    <xf numFmtId="164" fontId="3" fillId="11" borderId="1" xfId="1" applyNumberFormat="1" applyFont="1" applyFill="1" applyBorder="1" applyAlignment="1" applyProtection="1">
      <alignment wrapText="1"/>
    </xf>
    <xf numFmtId="164" fontId="3" fillId="11" borderId="1" xfId="1" applyNumberFormat="1" applyFont="1" applyFill="1" applyBorder="1" applyAlignment="1" applyProtection="1"/>
    <xf numFmtId="164" fontId="0" fillId="0" borderId="1" xfId="0" applyNumberFormat="1" applyBorder="1" applyAlignment="1" applyProtection="1">
      <alignment horizontal="right" wrapText="1"/>
      <protection locked="0"/>
    </xf>
    <xf numFmtId="164" fontId="0" fillId="0" borderId="1" xfId="1" applyNumberFormat="1" applyFont="1" applyBorder="1" applyAlignment="1" applyProtection="1">
      <alignment horizontal="right"/>
    </xf>
    <xf numFmtId="164" fontId="6" fillId="0" borderId="1" xfId="4" applyNumberFormat="1" applyFont="1" applyBorder="1" applyAlignment="1" applyProtection="1">
      <alignment horizontal="right" wrapText="1"/>
    </xf>
    <xf numFmtId="164" fontId="6" fillId="0" borderId="1" xfId="0" applyNumberFormat="1" applyFont="1" applyBorder="1" applyAlignment="1" applyProtection="1">
      <alignment wrapText="1"/>
      <protection locked="0"/>
    </xf>
    <xf numFmtId="164" fontId="0" fillId="0" borderId="1" xfId="1" applyNumberFormat="1" applyFont="1" applyBorder="1" applyProtection="1">
      <protection locked="0"/>
    </xf>
    <xf numFmtId="164" fontId="0" fillId="0" borderId="1" xfId="1" applyNumberFormat="1" applyFont="1" applyBorder="1" applyAlignment="1" applyProtection="1">
      <alignment wrapText="1"/>
    </xf>
    <xf numFmtId="164" fontId="10" fillId="6" borderId="3" xfId="1" applyNumberFormat="1" applyFont="1" applyFill="1" applyBorder="1" applyAlignment="1" applyProtection="1">
      <alignment wrapText="1"/>
    </xf>
    <xf numFmtId="164" fontId="5" fillId="0" borderId="1" xfId="0" applyNumberFormat="1" applyFont="1" applyBorder="1" applyAlignment="1" applyProtection="1">
      <alignment horizontal="right" wrapText="1"/>
      <protection locked="0"/>
    </xf>
    <xf numFmtId="164" fontId="6" fillId="5" borderId="1" xfId="0" applyNumberFormat="1" applyFont="1" applyFill="1" applyBorder="1" applyAlignment="1" applyProtection="1">
      <alignment wrapText="1"/>
      <protection locked="0"/>
    </xf>
    <xf numFmtId="164" fontId="6" fillId="5" borderId="1" xfId="1" applyNumberFormat="1" applyFont="1" applyFill="1" applyBorder="1" applyAlignment="1" applyProtection="1">
      <alignment wrapText="1"/>
    </xf>
    <xf numFmtId="164" fontId="0" fillId="0" borderId="1" xfId="0" applyNumberFormat="1" applyBorder="1" applyAlignment="1">
      <alignment horizontal="right" wrapText="1"/>
    </xf>
    <xf numFmtId="164" fontId="6" fillId="3" borderId="1" xfId="4" applyNumberFormat="1" applyFont="1" applyFill="1" applyBorder="1" applyAlignment="1" applyProtection="1">
      <alignment horizontal="right" wrapText="1"/>
    </xf>
    <xf numFmtId="164" fontId="6" fillId="3" borderId="1" xfId="0" applyNumberFormat="1" applyFont="1" applyFill="1" applyBorder="1" applyAlignment="1" applyProtection="1">
      <alignment wrapText="1"/>
      <protection locked="0"/>
    </xf>
    <xf numFmtId="164" fontId="3" fillId="15" borderId="1" xfId="0" applyNumberFormat="1" applyFont="1" applyFill="1" applyBorder="1" applyAlignment="1" applyProtection="1">
      <alignment horizontal="right" wrapText="1"/>
    </xf>
    <xf numFmtId="164" fontId="3" fillId="15" borderId="1" xfId="1" applyNumberFormat="1" applyFont="1" applyFill="1" applyBorder="1" applyAlignment="1" applyProtection="1">
      <alignment horizontal="right"/>
    </xf>
    <xf numFmtId="164" fontId="6" fillId="15" borderId="1" xfId="4" applyNumberFormat="1" applyFont="1" applyFill="1" applyBorder="1" applyAlignment="1" applyProtection="1">
      <alignment horizontal="right" wrapText="1"/>
    </xf>
    <xf numFmtId="164" fontId="6" fillId="15" borderId="1" xfId="0" applyNumberFormat="1" applyFont="1" applyFill="1" applyBorder="1" applyAlignment="1" applyProtection="1">
      <alignment wrapText="1"/>
    </xf>
    <xf numFmtId="164" fontId="10" fillId="19" borderId="1" xfId="1" applyNumberFormat="1" applyFont="1" applyFill="1" applyBorder="1" applyProtection="1"/>
    <xf numFmtId="164" fontId="10" fillId="15" borderId="1" xfId="1" applyNumberFormat="1" applyFont="1" applyFill="1" applyBorder="1" applyProtection="1"/>
    <xf numFmtId="164" fontId="10" fillId="15" borderId="1" xfId="1" applyNumberFormat="1" applyFont="1" applyFill="1" applyBorder="1" applyAlignment="1" applyProtection="1">
      <alignment wrapText="1"/>
    </xf>
    <xf numFmtId="164" fontId="3" fillId="15" borderId="1" xfId="1" applyNumberFormat="1" applyFont="1" applyFill="1" applyBorder="1" applyProtection="1"/>
    <xf numFmtId="164" fontId="21" fillId="11" borderId="1" xfId="1" applyNumberFormat="1" applyFont="1" applyFill="1" applyBorder="1" applyAlignment="1" applyProtection="1">
      <alignment horizontal="right"/>
    </xf>
    <xf numFmtId="164" fontId="21" fillId="11" borderId="1" xfId="4" applyNumberFormat="1" applyFont="1" applyFill="1" applyBorder="1" applyAlignment="1" applyProtection="1">
      <alignment horizontal="right" wrapText="1"/>
    </xf>
    <xf numFmtId="164" fontId="21" fillId="12" borderId="1" xfId="1" applyNumberFormat="1" applyFont="1" applyFill="1" applyBorder="1" applyProtection="1"/>
    <xf numFmtId="164" fontId="21" fillId="11" borderId="1" xfId="1" applyNumberFormat="1" applyFont="1" applyFill="1" applyBorder="1" applyProtection="1"/>
    <xf numFmtId="164" fontId="10" fillId="6" borderId="1" xfId="1" applyNumberFormat="1" applyFont="1" applyFill="1" applyBorder="1" applyAlignment="1" applyProtection="1">
      <alignment wrapText="1"/>
    </xf>
    <xf numFmtId="164" fontId="0" fillId="0" borderId="1" xfId="1" applyNumberFormat="1" applyFont="1" applyFill="1" applyBorder="1" applyProtection="1"/>
    <xf numFmtId="164" fontId="7" fillId="0" borderId="1" xfId="0" applyNumberFormat="1" applyFont="1" applyBorder="1" applyAlignment="1" applyProtection="1">
      <alignment horizontal="right" wrapText="1"/>
      <protection locked="0"/>
    </xf>
    <xf numFmtId="164" fontId="10" fillId="8" borderId="1" xfId="1" applyNumberFormat="1" applyFont="1" applyFill="1" applyBorder="1" applyAlignment="1" applyProtection="1">
      <alignment horizontal="right"/>
    </xf>
    <xf numFmtId="164" fontId="17" fillId="8" borderId="1" xfId="4" applyNumberFormat="1" applyFont="1" applyFill="1" applyBorder="1" applyAlignment="1" applyProtection="1">
      <alignment horizontal="right" wrapText="1"/>
    </xf>
    <xf numFmtId="164" fontId="17" fillId="8" borderId="1" xfId="0" applyNumberFormat="1" applyFont="1" applyFill="1" applyBorder="1" applyAlignment="1" applyProtection="1">
      <alignment wrapText="1"/>
      <protection locked="0"/>
    </xf>
    <xf numFmtId="164" fontId="10" fillId="8" borderId="1" xfId="1" applyNumberFormat="1" applyFont="1" applyFill="1" applyBorder="1" applyProtection="1"/>
    <xf numFmtId="164" fontId="0" fillId="4" borderId="1" xfId="1" applyNumberFormat="1" applyFont="1" applyFill="1" applyBorder="1" applyProtection="1"/>
    <xf numFmtId="164" fontId="0" fillId="4" borderId="1" xfId="1" applyNumberFormat="1" applyFont="1" applyFill="1" applyBorder="1" applyAlignment="1" applyProtection="1">
      <alignment wrapText="1"/>
    </xf>
    <xf numFmtId="164" fontId="6" fillId="8" borderId="1" xfId="4" applyNumberFormat="1" applyFont="1" applyFill="1" applyBorder="1" applyAlignment="1" applyProtection="1">
      <alignment horizontal="right" wrapText="1"/>
    </xf>
    <xf numFmtId="164" fontId="6" fillId="8" borderId="1" xfId="0" applyNumberFormat="1" applyFont="1" applyFill="1" applyBorder="1" applyAlignment="1" applyProtection="1">
      <alignment wrapText="1"/>
      <protection locked="0"/>
    </xf>
    <xf numFmtId="164" fontId="0" fillId="0" borderId="1" xfId="1" applyNumberFormat="1" applyFont="1" applyFill="1" applyBorder="1" applyAlignment="1" applyProtection="1">
      <alignment horizontal="right"/>
    </xf>
    <xf numFmtId="164" fontId="0" fillId="0" borderId="1" xfId="1" applyNumberFormat="1" applyFont="1" applyFill="1" applyBorder="1" applyProtection="1">
      <protection locked="0"/>
    </xf>
    <xf numFmtId="164" fontId="5" fillId="13" borderId="1" xfId="0" applyNumberFormat="1" applyFont="1" applyFill="1" applyBorder="1" applyAlignment="1" applyProtection="1">
      <alignment horizontal="right" wrapText="1"/>
      <protection locked="0"/>
    </xf>
    <xf numFmtId="164" fontId="10" fillId="13" borderId="1" xfId="1" applyNumberFormat="1" applyFont="1" applyFill="1" applyBorder="1" applyAlignment="1" applyProtection="1">
      <alignment horizontal="right"/>
    </xf>
    <xf numFmtId="164" fontId="6" fillId="13" borderId="1" xfId="4" applyNumberFormat="1" applyFont="1" applyFill="1" applyBorder="1" applyAlignment="1" applyProtection="1">
      <alignment horizontal="right" wrapText="1"/>
    </xf>
    <xf numFmtId="164" fontId="0" fillId="13" borderId="1" xfId="0" applyNumberFormat="1" applyFill="1" applyBorder="1" applyAlignment="1" applyProtection="1">
      <alignment wrapText="1"/>
      <protection locked="0"/>
    </xf>
    <xf numFmtId="164" fontId="10" fillId="14" borderId="1" xfId="1" applyNumberFormat="1" applyFont="1" applyFill="1" applyBorder="1" applyProtection="1"/>
    <xf numFmtId="164" fontId="10" fillId="13" borderId="1" xfId="1" applyNumberFormat="1" applyFont="1" applyFill="1" applyBorder="1" applyProtection="1"/>
    <xf numFmtId="164" fontId="10" fillId="14" borderId="1" xfId="1" applyNumberFormat="1" applyFont="1" applyFill="1" applyBorder="1" applyAlignment="1" applyProtection="1">
      <alignment wrapText="1"/>
      <protection locked="0"/>
    </xf>
    <xf numFmtId="164" fontId="10" fillId="13" borderId="1" xfId="1" applyNumberFormat="1" applyFont="1" applyFill="1" applyBorder="1" applyProtection="1"/>
    <xf numFmtId="164" fontId="0" fillId="15" borderId="1" xfId="0" applyNumberFormat="1" applyFill="1" applyBorder="1" applyAlignment="1" applyProtection="1">
      <alignment wrapText="1"/>
    </xf>
    <xf numFmtId="164" fontId="10" fillId="19" borderId="1" xfId="1" applyNumberFormat="1" applyFont="1" applyFill="1" applyBorder="1" applyAlignment="1" applyProtection="1">
      <alignment wrapText="1"/>
    </xf>
    <xf numFmtId="164" fontId="5" fillId="10" borderId="1" xfId="0" applyNumberFormat="1" applyFont="1" applyFill="1" applyBorder="1" applyAlignment="1" applyProtection="1">
      <alignment horizontal="right" wrapText="1"/>
    </xf>
    <xf numFmtId="164" fontId="10" fillId="10" borderId="1" xfId="1" applyNumberFormat="1" applyFont="1" applyFill="1" applyBorder="1" applyAlignment="1" applyProtection="1">
      <alignment horizontal="right"/>
    </xf>
    <xf numFmtId="164" fontId="10" fillId="10" borderId="1" xfId="4" applyNumberFormat="1" applyFont="1" applyFill="1" applyBorder="1" applyAlignment="1" applyProtection="1">
      <alignment horizontal="right" wrapText="1"/>
    </xf>
    <xf numFmtId="164" fontId="0" fillId="10" borderId="1" xfId="0" applyNumberFormat="1" applyFill="1" applyBorder="1" applyAlignment="1" applyProtection="1">
      <alignment wrapText="1"/>
    </xf>
    <xf numFmtId="164" fontId="10" fillId="20" borderId="1" xfId="1" applyNumberFormat="1" applyFont="1" applyFill="1" applyBorder="1" applyProtection="1"/>
    <xf numFmtId="164" fontId="10" fillId="10" borderId="1" xfId="1" applyNumberFormat="1" applyFont="1" applyFill="1" applyBorder="1" applyProtection="1"/>
    <xf numFmtId="164" fontId="10" fillId="20" borderId="1" xfId="1" applyNumberFormat="1" applyFont="1" applyFill="1" applyBorder="1" applyAlignment="1" applyProtection="1">
      <alignment wrapText="1"/>
    </xf>
    <xf numFmtId="164" fontId="0" fillId="6" borderId="1" xfId="0" applyNumberFormat="1" applyFill="1" applyBorder="1" applyProtection="1"/>
    <xf numFmtId="164" fontId="0" fillId="10" borderId="1" xfId="0" applyNumberFormat="1" applyFill="1" applyBorder="1" applyProtection="1"/>
    <xf numFmtId="164" fontId="3" fillId="11" borderId="1" xfId="0" applyNumberFormat="1" applyFont="1" applyFill="1" applyBorder="1" applyAlignment="1" applyProtection="1">
      <alignment horizontal="right" wrapText="1"/>
    </xf>
    <xf numFmtId="164" fontId="3" fillId="11" borderId="1" xfId="1" applyNumberFormat="1" applyFont="1" applyFill="1" applyBorder="1" applyAlignment="1" applyProtection="1">
      <alignment horizontal="right" wrapText="1"/>
    </xf>
    <xf numFmtId="164" fontId="6" fillId="11" borderId="1" xfId="4" applyNumberFormat="1" applyFont="1" applyFill="1" applyBorder="1" applyAlignment="1" applyProtection="1">
      <alignment horizontal="right" wrapText="1"/>
    </xf>
    <xf numFmtId="164" fontId="0" fillId="11" borderId="1" xfId="0" applyNumberFormat="1" applyFill="1" applyBorder="1" applyProtection="1"/>
    <xf numFmtId="164" fontId="10" fillId="11" borderId="1" xfId="1" applyNumberFormat="1" applyFont="1" applyFill="1" applyBorder="1" applyAlignment="1" applyProtection="1">
      <alignment wrapText="1"/>
    </xf>
    <xf numFmtId="164" fontId="10" fillId="11" borderId="1" xfId="1" applyNumberFormat="1" applyFont="1" applyFill="1" applyBorder="1" applyProtection="1"/>
    <xf numFmtId="164" fontId="3" fillId="11" borderId="1" xfId="0" applyNumberFormat="1" applyFont="1" applyFill="1" applyBorder="1" applyProtection="1"/>
    <xf numFmtId="164" fontId="0" fillId="0" borderId="1" xfId="1" applyNumberFormat="1" applyFont="1" applyBorder="1" applyAlignment="1" applyProtection="1">
      <alignment horizontal="right" vertical="top" wrapText="1"/>
      <protection locked="0"/>
    </xf>
    <xf numFmtId="164" fontId="0" fillId="0" borderId="1" xfId="1" applyNumberFormat="1" applyFont="1" applyBorder="1" applyAlignment="1" applyProtection="1">
      <alignment horizontal="right" vertical="top" wrapText="1"/>
    </xf>
    <xf numFmtId="164" fontId="10" fillId="6" borderId="1" xfId="1" applyNumberFormat="1" applyFont="1" applyFill="1" applyBorder="1" applyAlignment="1" applyProtection="1">
      <alignment horizontal="right" vertical="top" wrapText="1"/>
    </xf>
    <xf numFmtId="164" fontId="0" fillId="0" borderId="1" xfId="1" applyNumberFormat="1" applyFont="1" applyBorder="1" applyAlignment="1" applyProtection="1">
      <alignment horizontal="right" vertical="top"/>
      <protection locked="0"/>
    </xf>
    <xf numFmtId="164" fontId="19" fillId="0" borderId="1" xfId="1" applyNumberFormat="1" applyFont="1" applyBorder="1" applyAlignment="1" applyProtection="1">
      <alignment horizontal="right" vertical="top"/>
      <protection locked="0"/>
    </xf>
    <xf numFmtId="164" fontId="0" fillId="3" borderId="1" xfId="1" applyNumberFormat="1" applyFont="1" applyFill="1" applyBorder="1" applyAlignment="1" applyProtection="1">
      <alignment horizontal="right" vertical="top" wrapText="1"/>
      <protection locked="0"/>
    </xf>
    <xf numFmtId="164" fontId="0" fillId="3" borderId="1" xfId="1" applyNumberFormat="1" applyFont="1" applyFill="1" applyBorder="1" applyAlignment="1" applyProtection="1">
      <alignment horizontal="right" vertical="top" wrapText="1"/>
    </xf>
    <xf numFmtId="164" fontId="3" fillId="8" borderId="1" xfId="1" applyNumberFormat="1" applyFont="1" applyFill="1" applyBorder="1" applyAlignment="1" applyProtection="1">
      <alignment horizontal="right" vertical="top" wrapText="1"/>
    </xf>
    <xf numFmtId="164" fontId="25" fillId="6" borderId="1" xfId="1" applyNumberFormat="1" applyFont="1" applyFill="1" applyBorder="1" applyAlignment="1" applyProtection="1">
      <alignment horizontal="right" vertical="top" wrapText="1"/>
    </xf>
    <xf numFmtId="164" fontId="5" fillId="0" borderId="1" xfId="1" applyNumberFormat="1" applyFont="1" applyBorder="1" applyAlignment="1" applyProtection="1">
      <alignment horizontal="right" vertical="top" wrapText="1"/>
      <protection locked="0"/>
    </xf>
    <xf numFmtId="164" fontId="5" fillId="0" borderId="1" xfId="1" applyNumberFormat="1" applyFont="1" applyBorder="1" applyAlignment="1" applyProtection="1">
      <alignment horizontal="right" wrapText="1"/>
      <protection locked="0"/>
    </xf>
    <xf numFmtId="164" fontId="0" fillId="0" borderId="1" xfId="1" applyNumberFormat="1" applyFont="1" applyBorder="1" applyAlignment="1" applyProtection="1">
      <alignment horizontal="right" wrapText="1"/>
      <protection locked="0"/>
    </xf>
    <xf numFmtId="164" fontId="0" fillId="0" borderId="1" xfId="1" applyNumberFormat="1" applyFont="1" applyBorder="1" applyAlignment="1" applyProtection="1">
      <alignment horizontal="right" wrapText="1"/>
    </xf>
    <xf numFmtId="164" fontId="10" fillId="6" borderId="1" xfId="1" applyNumberFormat="1" applyFont="1" applyFill="1" applyBorder="1" applyAlignment="1" applyProtection="1">
      <alignment horizontal="right" wrapText="1"/>
    </xf>
    <xf numFmtId="164" fontId="0" fillId="0" borderId="1" xfId="1" applyNumberFormat="1" applyFont="1" applyBorder="1" applyAlignment="1" applyProtection="1">
      <alignment horizontal="right"/>
      <protection locked="0"/>
    </xf>
    <xf numFmtId="164" fontId="3" fillId="7" borderId="1" xfId="0" applyNumberFormat="1" applyFont="1" applyFill="1" applyBorder="1" applyAlignment="1" applyProtection="1">
      <alignment horizontal="right" wrapText="1"/>
    </xf>
    <xf numFmtId="164" fontId="26" fillId="7" borderId="1" xfId="0" applyNumberFormat="1" applyFont="1" applyFill="1" applyBorder="1" applyAlignment="1" applyProtection="1">
      <alignment horizontal="right" wrapText="1"/>
    </xf>
    <xf numFmtId="164" fontId="3" fillId="7" borderId="1" xfId="1" applyNumberFormat="1" applyFont="1" applyFill="1" applyBorder="1" applyAlignment="1" applyProtection="1">
      <alignment horizontal="right" wrapText="1"/>
    </xf>
    <xf numFmtId="164" fontId="0" fillId="0" borderId="1" xfId="1" applyNumberFormat="1" applyFont="1" applyFill="1" applyBorder="1" applyAlignment="1" applyProtection="1">
      <alignment horizontal="right" wrapText="1"/>
      <protection locked="0"/>
    </xf>
    <xf numFmtId="164" fontId="10" fillId="14" borderId="1" xfId="1" applyNumberFormat="1" applyFont="1" applyFill="1" applyBorder="1" applyAlignment="1" applyProtection="1">
      <alignment horizontal="right" wrapText="1"/>
    </xf>
    <xf numFmtId="164" fontId="10" fillId="14" borderId="1" xfId="1" applyNumberFormat="1" applyFont="1" applyFill="1" applyBorder="1" applyAlignment="1" applyProtection="1">
      <alignment horizontal="right"/>
    </xf>
    <xf numFmtId="164" fontId="5" fillId="13" borderId="1" xfId="1" applyNumberFormat="1" applyFont="1" applyFill="1" applyBorder="1" applyAlignment="1" applyProtection="1">
      <alignment horizontal="right"/>
    </xf>
    <xf numFmtId="164" fontId="3" fillId="22" borderId="1" xfId="1" applyNumberFormat="1" applyFont="1" applyFill="1" applyBorder="1" applyAlignment="1">
      <alignment horizontal="right"/>
    </xf>
    <xf numFmtId="164" fontId="5" fillId="0" borderId="1" xfId="1" applyNumberFormat="1" applyFont="1" applyBorder="1" applyAlignment="1" applyProtection="1">
      <alignment horizontal="right" wrapText="1"/>
    </xf>
    <xf numFmtId="164" fontId="3" fillId="13" borderId="1" xfId="1" applyNumberFormat="1" applyFont="1" applyFill="1" applyBorder="1" applyAlignment="1" applyProtection="1">
      <alignment horizontal="right"/>
    </xf>
    <xf numFmtId="0" fontId="6" fillId="9" borderId="5" xfId="0" applyFont="1" applyFill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3" fillId="9" borderId="2" xfId="0" applyFont="1" applyFill="1" applyBorder="1"/>
    <xf numFmtId="0" fontId="0" fillId="0" borderId="6" xfId="0" applyBorder="1"/>
    <xf numFmtId="0" fontId="0" fillId="0" borderId="7" xfId="0" applyBorder="1"/>
    <xf numFmtId="0" fontId="3" fillId="0" borderId="2" xfId="0" applyFont="1" applyBorder="1"/>
    <xf numFmtId="0" fontId="6" fillId="5" borderId="5" xfId="0" applyFont="1" applyFill="1" applyBorder="1" applyAlignment="1" applyProtection="1">
      <alignment wrapText="1"/>
      <protection locked="0"/>
    </xf>
    <xf numFmtId="164" fontId="10" fillId="9" borderId="1" xfId="1" applyNumberFormat="1" applyFont="1" applyFill="1" applyBorder="1" applyAlignment="1" applyProtection="1">
      <alignment wrapText="1"/>
      <protection locked="0"/>
    </xf>
    <xf numFmtId="164" fontId="0" fillId="0" borderId="1" xfId="1" applyNumberFormat="1" applyFont="1" applyBorder="1" applyAlignment="1" applyProtection="1">
      <alignment wrapText="1"/>
      <protection locked="0"/>
    </xf>
    <xf numFmtId="164" fontId="10" fillId="21" borderId="1" xfId="1" applyNumberFormat="1" applyFont="1" applyFill="1" applyBorder="1" applyAlignment="1" applyProtection="1">
      <alignment wrapText="1"/>
    </xf>
    <xf numFmtId="164" fontId="0" fillId="5" borderId="1" xfId="1" applyNumberFormat="1" applyFont="1" applyFill="1" applyBorder="1" applyAlignment="1" applyProtection="1">
      <alignment wrapText="1"/>
      <protection locked="0"/>
    </xf>
    <xf numFmtId="164" fontId="0" fillId="5" borderId="1" xfId="1" applyNumberFormat="1" applyFont="1" applyFill="1" applyBorder="1" applyAlignment="1" applyProtection="1">
      <alignment wrapText="1"/>
    </xf>
    <xf numFmtId="164" fontId="0" fillId="21" borderId="1" xfId="0" applyNumberFormat="1" applyFill="1" applyBorder="1" applyProtection="1"/>
    <xf numFmtId="164" fontId="0" fillId="9" borderId="1" xfId="0" applyNumberFormat="1" applyFill="1" applyBorder="1" applyProtection="1"/>
    <xf numFmtId="164" fontId="5" fillId="21" borderId="1" xfId="0" applyNumberFormat="1" applyFont="1" applyFill="1" applyBorder="1" applyProtection="1"/>
    <xf numFmtId="164" fontId="5" fillId="0" borderId="1" xfId="0" applyNumberFormat="1" applyFont="1" applyBorder="1" applyProtection="1"/>
    <xf numFmtId="164" fontId="5" fillId="9" borderId="1" xfId="1" applyNumberFormat="1" applyFont="1" applyFill="1" applyBorder="1" applyAlignment="1" applyProtection="1">
      <alignment wrapText="1"/>
    </xf>
    <xf numFmtId="0" fontId="8" fillId="21" borderId="6" xfId="0" applyFont="1" applyFill="1" applyBorder="1" applyAlignment="1" applyProtection="1">
      <alignment horizontal="right"/>
    </xf>
    <xf numFmtId="0" fontId="6" fillId="23" borderId="1" xfId="0" applyFont="1" applyFill="1" applyBorder="1" applyAlignment="1" applyProtection="1">
      <alignment wrapText="1"/>
    </xf>
    <xf numFmtId="0" fontId="0" fillId="23" borderId="1" xfId="0" applyFill="1" applyBorder="1" applyAlignment="1" applyProtection="1">
      <alignment wrapText="1"/>
    </xf>
    <xf numFmtId="44" fontId="10" fillId="23" borderId="1" xfId="1" applyFont="1" applyFill="1" applyBorder="1" applyAlignment="1" applyProtection="1">
      <alignment wrapText="1"/>
    </xf>
    <xf numFmtId="0" fontId="0" fillId="21" borderId="0" xfId="0" applyFill="1" applyBorder="1" applyProtection="1"/>
    <xf numFmtId="0" fontId="8" fillId="21" borderId="7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1" xfId="0" applyFont="1" applyBorder="1" applyProtection="1"/>
    <xf numFmtId="164" fontId="3" fillId="22" borderId="1" xfId="1" applyNumberFormat="1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23" borderId="1" xfId="0" applyFill="1" applyBorder="1" applyAlignment="1" applyProtection="1">
      <alignment horizontal="left" wrapText="1"/>
    </xf>
    <xf numFmtId="0" fontId="0" fillId="5" borderId="1" xfId="0" applyFill="1" applyBorder="1" applyAlignment="1" applyProtection="1">
      <alignment horizontal="left" wrapText="1"/>
      <protection locked="0"/>
    </xf>
    <xf numFmtId="10" fontId="0" fillId="0" borderId="1" xfId="1" applyNumberFormat="1" applyFont="1" applyFill="1" applyBorder="1"/>
    <xf numFmtId="10" fontId="0" fillId="0" borderId="1" xfId="0" applyNumberFormat="1" applyFill="1" applyBorder="1"/>
    <xf numFmtId="9" fontId="3" fillId="11" borderId="1" xfId="0" applyNumberFormat="1" applyFont="1" applyFill="1" applyBorder="1" applyAlignment="1">
      <alignment wrapText="1"/>
    </xf>
    <xf numFmtId="9" fontId="3" fillId="11" borderId="1" xfId="0" applyNumberFormat="1" applyFont="1" applyFill="1" applyBorder="1"/>
    <xf numFmtId="9" fontId="3" fillId="11" borderId="1" xfId="4" applyNumberFormat="1" applyFont="1" applyFill="1" applyBorder="1"/>
    <xf numFmtId="9" fontId="3" fillId="11" borderId="1" xfId="1" applyNumberFormat="1" applyFont="1" applyFill="1" applyBorder="1"/>
    <xf numFmtId="44" fontId="0" fillId="0" borderId="1" xfId="1" applyFont="1" applyBorder="1" applyAlignment="1" applyProtection="1"/>
    <xf numFmtId="44" fontId="10" fillId="9" borderId="1" xfId="1" applyFont="1" applyFill="1" applyBorder="1" applyAlignment="1" applyProtection="1"/>
    <xf numFmtId="0" fontId="3" fillId="0" borderId="1" xfId="0" applyFont="1" applyBorder="1" applyAlignment="1" applyProtection="1"/>
    <xf numFmtId="0" fontId="0" fillId="0" borderId="1" xfId="0" applyFill="1" applyBorder="1" applyProtection="1"/>
    <xf numFmtId="0" fontId="0" fillId="9" borderId="1" xfId="0" applyFill="1" applyBorder="1" applyAlignment="1" applyProtection="1"/>
    <xf numFmtId="0" fontId="8" fillId="6" borderId="1" xfId="0" applyFont="1" applyFill="1" applyBorder="1" applyAlignment="1" applyProtection="1">
      <alignment wrapText="1"/>
    </xf>
    <xf numFmtId="0" fontId="8" fillId="6" borderId="1" xfId="0" applyFont="1" applyFill="1" applyBorder="1" applyAlignment="1" applyProtection="1"/>
    <xf numFmtId="0" fontId="0" fillId="6" borderId="1" xfId="0" applyFill="1" applyBorder="1" applyAlignment="1" applyProtection="1"/>
    <xf numFmtId="44" fontId="10" fillId="6" borderId="1" xfId="1" applyFont="1" applyFill="1" applyBorder="1" applyProtection="1"/>
    <xf numFmtId="0" fontId="0" fillId="10" borderId="1" xfId="0" applyFill="1" applyBorder="1" applyProtection="1"/>
    <xf numFmtId="0" fontId="0" fillId="6" borderId="1" xfId="0" applyFill="1" applyBorder="1" applyAlignment="1" applyProtection="1">
      <alignment wrapText="1"/>
    </xf>
    <xf numFmtId="0" fontId="0" fillId="6" borderId="1" xfId="0" applyFill="1" applyBorder="1" applyProtection="1"/>
    <xf numFmtId="0" fontId="4" fillId="0" borderId="1" xfId="0" applyFont="1" applyBorder="1" applyAlignment="1" applyProtection="1"/>
    <xf numFmtId="0" fontId="4" fillId="0" borderId="1" xfId="0" applyFont="1" applyFill="1" applyBorder="1" applyProtection="1"/>
    <xf numFmtId="44" fontId="3" fillId="6" borderId="1" xfId="1" applyFont="1" applyFill="1" applyBorder="1" applyAlignment="1" applyProtection="1">
      <alignment horizontal="center" wrapText="1"/>
    </xf>
    <xf numFmtId="44" fontId="21" fillId="6" borderId="1" xfId="1" applyFont="1" applyFill="1" applyBorder="1" applyAlignment="1" applyProtection="1">
      <alignment wrapText="1"/>
    </xf>
    <xf numFmtId="9" fontId="3" fillId="6" borderId="1" xfId="1" applyNumberFormat="1" applyFont="1" applyFill="1" applyBorder="1" applyProtection="1"/>
    <xf numFmtId="44" fontId="10" fillId="0" borderId="1" xfId="1" applyFont="1" applyFill="1" applyBorder="1" applyProtection="1"/>
    <xf numFmtId="44" fontId="3" fillId="6" borderId="3" xfId="1" applyFont="1" applyFill="1" applyBorder="1" applyAlignment="1" applyProtection="1">
      <alignment horizontal="center" wrapText="1"/>
    </xf>
    <xf numFmtId="164" fontId="21" fillId="6" borderId="1" xfId="0" applyNumberFormat="1" applyFont="1" applyFill="1" applyBorder="1" applyProtection="1"/>
    <xf numFmtId="10" fontId="10" fillId="6" borderId="1" xfId="1" applyNumberFormat="1" applyFont="1" applyFill="1" applyBorder="1" applyProtection="1"/>
    <xf numFmtId="44" fontId="0" fillId="0" borderId="1" xfId="1" applyFont="1" applyFill="1" applyBorder="1" applyProtection="1"/>
    <xf numFmtId="0" fontId="3" fillId="0" borderId="1" xfId="0" applyFont="1" applyBorder="1" applyAlignment="1" applyProtection="1">
      <alignment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27" fillId="11" borderId="1" xfId="0" applyFont="1" applyFill="1" applyBorder="1" applyAlignment="1" applyProtection="1">
      <alignment wrapText="1"/>
    </xf>
    <xf numFmtId="49" fontId="21" fillId="11" borderId="1" xfId="0" applyNumberFormat="1" applyFont="1" applyFill="1" applyBorder="1" applyAlignment="1" applyProtection="1">
      <alignment wrapText="1"/>
    </xf>
    <xf numFmtId="0" fontId="21" fillId="12" borderId="1" xfId="0" applyFont="1" applyFill="1" applyBorder="1" applyAlignment="1" applyProtection="1">
      <alignment wrapText="1"/>
    </xf>
    <xf numFmtId="44" fontId="21" fillId="11" borderId="1" xfId="1" applyFont="1" applyFill="1" applyBorder="1" applyAlignment="1" applyProtection="1">
      <alignment wrapText="1"/>
    </xf>
    <xf numFmtId="44" fontId="21" fillId="12" borderId="1" xfId="1" applyFont="1" applyFill="1" applyBorder="1" applyAlignment="1" applyProtection="1">
      <alignment wrapText="1"/>
    </xf>
    <xf numFmtId="164" fontId="27" fillId="11" borderId="1" xfId="0" applyNumberFormat="1" applyFont="1" applyFill="1" applyBorder="1" applyAlignment="1" applyProtection="1">
      <alignment horizontal="right" wrapText="1"/>
    </xf>
    <xf numFmtId="164" fontId="21" fillId="11" borderId="1" xfId="0" applyNumberFormat="1" applyFont="1" applyFill="1" applyBorder="1" applyAlignment="1" applyProtection="1">
      <alignment wrapText="1"/>
    </xf>
    <xf numFmtId="164" fontId="21" fillId="12" borderId="1" xfId="1" applyNumberFormat="1" applyFont="1" applyFill="1" applyBorder="1" applyAlignment="1" applyProtection="1">
      <alignment wrapText="1"/>
    </xf>
    <xf numFmtId="0" fontId="21" fillId="11" borderId="1" xfId="0" applyFont="1" applyFill="1" applyBorder="1" applyAlignment="1" applyProtection="1">
      <alignment wrapText="1"/>
    </xf>
    <xf numFmtId="0" fontId="21" fillId="11" borderId="1" xfId="0" applyFont="1" applyFill="1" applyBorder="1" applyProtection="1"/>
    <xf numFmtId="0" fontId="0" fillId="0" borderId="3" xfId="0" applyBorder="1" applyAlignment="1" applyProtection="1"/>
    <xf numFmtId="0" fontId="0" fillId="0" borderId="0" xfId="0" applyBorder="1" applyProtection="1"/>
    <xf numFmtId="0" fontId="3" fillId="0" borderId="2" xfId="0" applyFont="1" applyBorder="1" applyAlignment="1" applyProtection="1">
      <alignment horizontal="center" wrapText="1"/>
    </xf>
    <xf numFmtId="44" fontId="9" fillId="0" borderId="1" xfId="1" applyFont="1" applyBorder="1" applyAlignment="1" applyProtection="1">
      <alignment horizontal="center" wrapText="1"/>
    </xf>
    <xf numFmtId="44" fontId="3" fillId="0" borderId="3" xfId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44" fontId="0" fillId="0" borderId="1" xfId="1" applyFont="1" applyBorder="1" applyAlignment="1" applyProtection="1">
      <alignment vertical="top"/>
    </xf>
    <xf numFmtId="0" fontId="0" fillId="10" borderId="1" xfId="0" applyFill="1" applyBorder="1" applyAlignment="1" applyProtection="1">
      <alignment vertical="top"/>
    </xf>
    <xf numFmtId="44" fontId="0" fillId="0" borderId="0" xfId="1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164" fontId="10" fillId="9" borderId="1" xfId="1" applyNumberFormat="1" applyFont="1" applyFill="1" applyBorder="1" applyProtection="1">
      <protection locked="0"/>
    </xf>
    <xf numFmtId="0" fontId="8" fillId="0" borderId="3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0" borderId="2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</xf>
    <xf numFmtId="0" fontId="8" fillId="0" borderId="4" xfId="0" applyFont="1" applyBorder="1" applyAlignment="1" applyProtection="1">
      <protection locked="0"/>
    </xf>
    <xf numFmtId="0" fontId="8" fillId="0" borderId="5" xfId="0" applyFont="1" applyBorder="1" applyAlignment="1" applyProtection="1">
      <protection locked="0"/>
    </xf>
    <xf numFmtId="0" fontId="8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/>
    <xf numFmtId="0" fontId="0" fillId="0" borderId="1" xfId="0" applyBorder="1" applyAlignment="1" applyProtection="1"/>
    <xf numFmtId="0" fontId="5" fillId="0" borderId="1" xfId="0" applyFont="1" applyBorder="1" applyAlignment="1">
      <alignment vertical="top" wrapText="1"/>
    </xf>
  </cellXfs>
  <cellStyles count="5">
    <cellStyle name="Currency" xfId="1" builtinId="4"/>
    <cellStyle name="Currency 2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Normal="100" workbookViewId="0">
      <pane ySplit="4" topLeftCell="A53" activePane="bottomLeft" state="frozen"/>
      <selection activeCell="A8" sqref="A8:IV8"/>
      <selection pane="bottomLeft" activeCell="A8" sqref="A8:IV11"/>
    </sheetView>
  </sheetViews>
  <sheetFormatPr defaultRowHeight="12.75" x14ac:dyDescent="0.2"/>
  <cols>
    <col min="1" max="1" width="15.85546875" style="1" customWidth="1"/>
    <col min="2" max="2" width="22.85546875" bestFit="1" customWidth="1"/>
    <col min="3" max="3" width="7" customWidth="1"/>
    <col min="4" max="5" width="16.7109375" style="7" customWidth="1"/>
    <col min="6" max="6" width="17.140625" style="7" bestFit="1" customWidth="1"/>
    <col min="7" max="8" width="16.7109375" style="7" customWidth="1"/>
  </cols>
  <sheetData>
    <row r="1" spans="1:8" x14ac:dyDescent="0.2">
      <c r="A1" s="34" t="s">
        <v>54</v>
      </c>
      <c r="B1" s="33"/>
      <c r="C1" s="35"/>
      <c r="D1" s="36"/>
      <c r="E1" s="36"/>
    </row>
    <row r="2" spans="1:8" x14ac:dyDescent="0.2">
      <c r="A2" s="467" t="s">
        <v>43</v>
      </c>
      <c r="B2" s="468"/>
      <c r="C2" s="468"/>
      <c r="D2" s="468"/>
      <c r="E2" s="469"/>
    </row>
    <row r="3" spans="1:8" x14ac:dyDescent="0.2">
      <c r="A3" s="467" t="s">
        <v>44</v>
      </c>
      <c r="B3" s="468"/>
      <c r="C3" s="468"/>
      <c r="D3" s="468"/>
      <c r="E3" s="469"/>
    </row>
    <row r="4" spans="1:8" s="2" customFormat="1" ht="31.5" x14ac:dyDescent="0.25">
      <c r="A4" s="13" t="s">
        <v>52</v>
      </c>
      <c r="B4" s="13" t="s">
        <v>47</v>
      </c>
      <c r="C4" s="13" t="s">
        <v>42</v>
      </c>
      <c r="D4" s="14" t="s">
        <v>39</v>
      </c>
      <c r="E4" s="14" t="s">
        <v>40</v>
      </c>
      <c r="F4" s="14" t="s">
        <v>0</v>
      </c>
      <c r="G4" s="14" t="s">
        <v>1</v>
      </c>
      <c r="H4" s="14" t="s">
        <v>2</v>
      </c>
    </row>
    <row r="5" spans="1:8" x14ac:dyDescent="0.2">
      <c r="A5" s="5" t="s">
        <v>30</v>
      </c>
      <c r="B5" s="20"/>
      <c r="C5" s="8"/>
      <c r="D5" s="26"/>
      <c r="E5" s="29"/>
      <c r="F5" s="9"/>
      <c r="G5" s="9"/>
      <c r="H5" s="31"/>
    </row>
    <row r="6" spans="1:8" x14ac:dyDescent="0.2">
      <c r="A6" s="3" t="s">
        <v>3</v>
      </c>
      <c r="B6" s="20"/>
      <c r="C6" s="19"/>
      <c r="D6" s="26"/>
      <c r="E6" s="29">
        <f>C6*D6</f>
        <v>0</v>
      </c>
      <c r="F6" s="9"/>
      <c r="G6" s="9"/>
      <c r="H6" s="31">
        <f t="shared" ref="H6:H19" si="0">SUM(F6:G6)</f>
        <v>0</v>
      </c>
    </row>
    <row r="7" spans="1:8" ht="25.5" x14ac:dyDescent="0.2">
      <c r="A7" s="3" t="s">
        <v>4</v>
      </c>
      <c r="B7" s="20"/>
      <c r="C7" s="19"/>
      <c r="D7" s="26"/>
      <c r="E7" s="29">
        <f t="shared" ref="E7:E19" si="1">C7*D7</f>
        <v>0</v>
      </c>
      <c r="F7" s="9"/>
      <c r="G7" s="9"/>
      <c r="H7" s="31">
        <f t="shared" si="0"/>
        <v>0</v>
      </c>
    </row>
    <row r="8" spans="1:8" x14ac:dyDescent="0.2">
      <c r="A8" s="473" t="s">
        <v>29</v>
      </c>
      <c r="B8" s="20"/>
      <c r="C8" s="19"/>
      <c r="D8" s="26"/>
      <c r="E8" s="29">
        <f t="shared" si="1"/>
        <v>0</v>
      </c>
      <c r="F8" s="9"/>
      <c r="G8" s="9"/>
      <c r="H8" s="31">
        <f t="shared" si="0"/>
        <v>0</v>
      </c>
    </row>
    <row r="9" spans="1:8" x14ac:dyDescent="0.2">
      <c r="A9" s="471"/>
      <c r="B9" s="20"/>
      <c r="C9" s="19"/>
      <c r="D9" s="26"/>
      <c r="E9" s="29">
        <f t="shared" si="1"/>
        <v>0</v>
      </c>
      <c r="F9" s="9"/>
      <c r="G9" s="9"/>
      <c r="H9" s="31">
        <f t="shared" si="0"/>
        <v>0</v>
      </c>
    </row>
    <row r="10" spans="1:8" x14ac:dyDescent="0.2">
      <c r="A10" s="471"/>
      <c r="B10" s="20"/>
      <c r="C10" s="19"/>
      <c r="D10" s="26"/>
      <c r="E10" s="29">
        <f t="shared" si="1"/>
        <v>0</v>
      </c>
      <c r="F10" s="9"/>
      <c r="G10" s="9"/>
      <c r="H10" s="31">
        <f t="shared" si="0"/>
        <v>0</v>
      </c>
    </row>
    <row r="11" spans="1:8" x14ac:dyDescent="0.2">
      <c r="A11" s="472"/>
      <c r="B11" s="20"/>
      <c r="C11" s="19"/>
      <c r="D11" s="26"/>
      <c r="E11" s="29">
        <f t="shared" si="1"/>
        <v>0</v>
      </c>
      <c r="F11" s="9"/>
      <c r="G11" s="9"/>
      <c r="H11" s="31">
        <f t="shared" si="0"/>
        <v>0</v>
      </c>
    </row>
    <row r="12" spans="1:8" x14ac:dyDescent="0.2">
      <c r="A12" s="473" t="s">
        <v>8</v>
      </c>
      <c r="B12" s="20"/>
      <c r="C12" s="19"/>
      <c r="D12" s="26"/>
      <c r="E12" s="29">
        <f t="shared" si="1"/>
        <v>0</v>
      </c>
      <c r="F12" s="9"/>
      <c r="G12" s="9"/>
      <c r="H12" s="31">
        <f t="shared" si="0"/>
        <v>0</v>
      </c>
    </row>
    <row r="13" spans="1:8" x14ac:dyDescent="0.2">
      <c r="A13" s="471"/>
      <c r="B13" s="20"/>
      <c r="C13" s="19"/>
      <c r="D13" s="26"/>
      <c r="E13" s="29">
        <f t="shared" si="1"/>
        <v>0</v>
      </c>
      <c r="F13" s="9"/>
      <c r="G13" s="9"/>
      <c r="H13" s="31">
        <f t="shared" si="0"/>
        <v>0</v>
      </c>
    </row>
    <row r="14" spans="1:8" x14ac:dyDescent="0.2">
      <c r="A14" s="471"/>
      <c r="B14" s="20"/>
      <c r="C14" s="19"/>
      <c r="D14" s="26"/>
      <c r="E14" s="29">
        <f t="shared" si="1"/>
        <v>0</v>
      </c>
      <c r="F14" s="9"/>
      <c r="G14" s="9"/>
      <c r="H14" s="31">
        <f t="shared" si="0"/>
        <v>0</v>
      </c>
    </row>
    <row r="15" spans="1:8" x14ac:dyDescent="0.2">
      <c r="A15" s="472"/>
      <c r="B15" s="20"/>
      <c r="C15" s="19"/>
      <c r="D15" s="26"/>
      <c r="E15" s="29">
        <f t="shared" si="1"/>
        <v>0</v>
      </c>
      <c r="F15" s="9"/>
      <c r="G15" s="9"/>
      <c r="H15" s="31">
        <f t="shared" si="0"/>
        <v>0</v>
      </c>
    </row>
    <row r="16" spans="1:8" x14ac:dyDescent="0.2">
      <c r="A16" s="473" t="s">
        <v>7</v>
      </c>
      <c r="B16" s="20"/>
      <c r="C16" s="19"/>
      <c r="D16" s="26"/>
      <c r="E16" s="29">
        <f t="shared" si="1"/>
        <v>0</v>
      </c>
      <c r="F16" s="9"/>
      <c r="G16" s="9"/>
      <c r="H16" s="31">
        <f t="shared" si="0"/>
        <v>0</v>
      </c>
    </row>
    <row r="17" spans="1:8" x14ac:dyDescent="0.2">
      <c r="A17" s="471"/>
      <c r="B17" s="20"/>
      <c r="C17" s="12"/>
      <c r="D17" s="9"/>
      <c r="E17" s="29">
        <f t="shared" si="1"/>
        <v>0</v>
      </c>
      <c r="F17" s="9"/>
      <c r="G17" s="9"/>
      <c r="H17" s="31">
        <f t="shared" si="0"/>
        <v>0</v>
      </c>
    </row>
    <row r="18" spans="1:8" x14ac:dyDescent="0.2">
      <c r="A18" s="471"/>
      <c r="B18" s="20"/>
      <c r="C18" s="19"/>
      <c r="D18" s="26"/>
      <c r="E18" s="29">
        <f t="shared" si="1"/>
        <v>0</v>
      </c>
      <c r="F18" s="9"/>
      <c r="G18" s="9"/>
      <c r="H18" s="31">
        <f t="shared" si="0"/>
        <v>0</v>
      </c>
    </row>
    <row r="19" spans="1:8" x14ac:dyDescent="0.2">
      <c r="A19" s="472"/>
      <c r="B19" s="20"/>
      <c r="C19" s="19"/>
      <c r="D19" s="26"/>
      <c r="E19" s="29">
        <f t="shared" si="1"/>
        <v>0</v>
      </c>
      <c r="F19" s="9"/>
      <c r="G19" s="9"/>
      <c r="H19" s="31">
        <f t="shared" si="0"/>
        <v>0</v>
      </c>
    </row>
    <row r="20" spans="1:8" x14ac:dyDescent="0.2">
      <c r="A20" s="21" t="s">
        <v>41</v>
      </c>
      <c r="B20" s="22"/>
      <c r="C20" s="23"/>
      <c r="D20" s="27"/>
      <c r="E20" s="30">
        <f>SUM(E6:E19)</f>
        <v>0</v>
      </c>
      <c r="F20" s="25">
        <f>SUM(F6:F19)</f>
        <v>0</v>
      </c>
      <c r="G20" s="25">
        <f>SUM(G6:G19)</f>
        <v>0</v>
      </c>
      <c r="H20" s="25">
        <f>SUM(H6:H19)</f>
        <v>0</v>
      </c>
    </row>
    <row r="21" spans="1:8" x14ac:dyDescent="0.2">
      <c r="A21" s="470" t="s">
        <v>31</v>
      </c>
      <c r="B21" s="20"/>
      <c r="C21" s="19"/>
      <c r="D21" s="26"/>
      <c r="E21" s="29">
        <f t="shared" ref="E21:E76" si="2">C21*D21</f>
        <v>0</v>
      </c>
      <c r="F21" s="9"/>
      <c r="G21" s="9"/>
      <c r="H21" s="31">
        <f t="shared" ref="H21:H41" si="3">SUM(F21:G21)</f>
        <v>0</v>
      </c>
    </row>
    <row r="22" spans="1:8" x14ac:dyDescent="0.2">
      <c r="A22" s="471"/>
      <c r="B22" s="20"/>
      <c r="C22" s="19"/>
      <c r="D22" s="26"/>
      <c r="E22" s="29">
        <f t="shared" si="2"/>
        <v>0</v>
      </c>
      <c r="F22" s="9"/>
      <c r="G22" s="9"/>
      <c r="H22" s="31">
        <f t="shared" si="3"/>
        <v>0</v>
      </c>
    </row>
    <row r="23" spans="1:8" x14ac:dyDescent="0.2">
      <c r="A23" s="471"/>
      <c r="B23" s="20"/>
      <c r="C23" s="19"/>
      <c r="D23" s="26"/>
      <c r="E23" s="29">
        <f t="shared" si="2"/>
        <v>0</v>
      </c>
      <c r="F23" s="9"/>
      <c r="G23" s="9"/>
      <c r="H23" s="31">
        <f t="shared" si="3"/>
        <v>0</v>
      </c>
    </row>
    <row r="24" spans="1:8" x14ac:dyDescent="0.2">
      <c r="A24" s="471"/>
      <c r="B24" s="20"/>
      <c r="C24" s="19"/>
      <c r="D24" s="26"/>
      <c r="E24" s="29">
        <f t="shared" si="2"/>
        <v>0</v>
      </c>
      <c r="F24" s="9"/>
      <c r="G24" s="9"/>
      <c r="H24" s="31">
        <f t="shared" si="3"/>
        <v>0</v>
      </c>
    </row>
    <row r="25" spans="1:8" x14ac:dyDescent="0.2">
      <c r="A25" s="471"/>
      <c r="B25" s="20"/>
      <c r="C25" s="19"/>
      <c r="D25" s="26"/>
      <c r="E25" s="29">
        <f t="shared" si="2"/>
        <v>0</v>
      </c>
      <c r="F25" s="9"/>
      <c r="G25" s="9"/>
      <c r="H25" s="31">
        <f t="shared" si="3"/>
        <v>0</v>
      </c>
    </row>
    <row r="26" spans="1:8" x14ac:dyDescent="0.2">
      <c r="A26" s="471"/>
      <c r="B26" s="20"/>
      <c r="C26" s="19"/>
      <c r="D26" s="26"/>
      <c r="E26" s="29">
        <f t="shared" si="2"/>
        <v>0</v>
      </c>
      <c r="F26" s="9"/>
      <c r="G26" s="9"/>
      <c r="H26" s="31">
        <f t="shared" si="3"/>
        <v>0</v>
      </c>
    </row>
    <row r="27" spans="1:8" x14ac:dyDescent="0.2">
      <c r="A27" s="471"/>
      <c r="B27" s="20"/>
      <c r="C27" s="19"/>
      <c r="D27" s="26"/>
      <c r="E27" s="29">
        <f t="shared" si="2"/>
        <v>0</v>
      </c>
      <c r="F27" s="9"/>
      <c r="G27" s="9"/>
      <c r="H27" s="31">
        <f t="shared" si="3"/>
        <v>0</v>
      </c>
    </row>
    <row r="28" spans="1:8" x14ac:dyDescent="0.2">
      <c r="A28" s="471"/>
      <c r="B28" s="20"/>
      <c r="C28" s="19"/>
      <c r="D28" s="26"/>
      <c r="E28" s="29">
        <f t="shared" si="2"/>
        <v>0</v>
      </c>
      <c r="F28" s="9"/>
      <c r="G28" s="9"/>
      <c r="H28" s="31">
        <f t="shared" si="3"/>
        <v>0</v>
      </c>
    </row>
    <row r="29" spans="1:8" x14ac:dyDescent="0.2">
      <c r="A29" s="471"/>
      <c r="B29" s="20"/>
      <c r="C29" s="19"/>
      <c r="D29" s="26"/>
      <c r="E29" s="29">
        <f t="shared" si="2"/>
        <v>0</v>
      </c>
      <c r="F29" s="9"/>
      <c r="G29" s="9"/>
      <c r="H29" s="31">
        <f t="shared" si="3"/>
        <v>0</v>
      </c>
    </row>
    <row r="30" spans="1:8" x14ac:dyDescent="0.2">
      <c r="A30" s="471"/>
      <c r="B30" s="20"/>
      <c r="C30" s="19"/>
      <c r="D30" s="26"/>
      <c r="E30" s="29">
        <f t="shared" si="2"/>
        <v>0</v>
      </c>
      <c r="F30" s="9"/>
      <c r="G30" s="9"/>
      <c r="H30" s="31">
        <f t="shared" si="3"/>
        <v>0</v>
      </c>
    </row>
    <row r="31" spans="1:8" x14ac:dyDescent="0.2">
      <c r="A31" s="471"/>
      <c r="B31" s="20"/>
      <c r="C31" s="19"/>
      <c r="D31" s="26"/>
      <c r="E31" s="29">
        <f t="shared" si="2"/>
        <v>0</v>
      </c>
      <c r="F31" s="9"/>
      <c r="G31" s="9"/>
      <c r="H31" s="31">
        <f t="shared" si="3"/>
        <v>0</v>
      </c>
    </row>
    <row r="32" spans="1:8" x14ac:dyDescent="0.2">
      <c r="A32" s="471"/>
      <c r="B32" s="20"/>
      <c r="C32" s="19"/>
      <c r="D32" s="26"/>
      <c r="E32" s="29">
        <f t="shared" si="2"/>
        <v>0</v>
      </c>
      <c r="F32" s="9"/>
      <c r="G32" s="9"/>
      <c r="H32" s="31">
        <f t="shared" si="3"/>
        <v>0</v>
      </c>
    </row>
    <row r="33" spans="1:8" x14ac:dyDescent="0.2">
      <c r="A33" s="471"/>
      <c r="B33" s="20"/>
      <c r="C33" s="19"/>
      <c r="D33" s="26"/>
      <c r="E33" s="29">
        <f t="shared" si="2"/>
        <v>0</v>
      </c>
      <c r="F33" s="9"/>
      <c r="G33" s="9"/>
      <c r="H33" s="31">
        <f t="shared" si="3"/>
        <v>0</v>
      </c>
    </row>
    <row r="34" spans="1:8" x14ac:dyDescent="0.2">
      <c r="A34" s="471"/>
      <c r="B34" s="20"/>
      <c r="C34" s="19"/>
      <c r="D34" s="26"/>
      <c r="E34" s="29">
        <f t="shared" si="2"/>
        <v>0</v>
      </c>
      <c r="F34" s="9"/>
      <c r="G34" s="9"/>
      <c r="H34" s="31">
        <f t="shared" si="3"/>
        <v>0</v>
      </c>
    </row>
    <row r="35" spans="1:8" x14ac:dyDescent="0.2">
      <c r="A35" s="471"/>
      <c r="B35" s="20"/>
      <c r="C35" s="19"/>
      <c r="D35" s="26"/>
      <c r="E35" s="29">
        <f t="shared" si="2"/>
        <v>0</v>
      </c>
      <c r="F35" s="9"/>
      <c r="G35" s="9"/>
      <c r="H35" s="31">
        <f t="shared" si="3"/>
        <v>0</v>
      </c>
    </row>
    <row r="36" spans="1:8" x14ac:dyDescent="0.2">
      <c r="A36" s="471"/>
      <c r="B36" s="20"/>
      <c r="C36" s="19"/>
      <c r="D36" s="26"/>
      <c r="E36" s="29">
        <f t="shared" si="2"/>
        <v>0</v>
      </c>
      <c r="F36" s="9"/>
      <c r="G36" s="9"/>
      <c r="H36" s="31">
        <f t="shared" si="3"/>
        <v>0</v>
      </c>
    </row>
    <row r="37" spans="1:8" x14ac:dyDescent="0.2">
      <c r="A37" s="471"/>
      <c r="B37" s="20"/>
      <c r="C37" s="19"/>
      <c r="D37" s="26"/>
      <c r="E37" s="29">
        <f t="shared" si="2"/>
        <v>0</v>
      </c>
      <c r="F37" s="9"/>
      <c r="G37" s="9"/>
      <c r="H37" s="31">
        <f t="shared" si="3"/>
        <v>0</v>
      </c>
    </row>
    <row r="38" spans="1:8" x14ac:dyDescent="0.2">
      <c r="A38" s="471"/>
      <c r="B38" s="20"/>
      <c r="C38" s="19"/>
      <c r="D38" s="26"/>
      <c r="E38" s="29">
        <f t="shared" si="2"/>
        <v>0</v>
      </c>
      <c r="F38" s="9"/>
      <c r="G38" s="9"/>
      <c r="H38" s="31">
        <f t="shared" si="3"/>
        <v>0</v>
      </c>
    </row>
    <row r="39" spans="1:8" x14ac:dyDescent="0.2">
      <c r="A39" s="471"/>
      <c r="B39" s="20"/>
      <c r="C39" s="19"/>
      <c r="D39" s="26"/>
      <c r="E39" s="29">
        <f t="shared" si="2"/>
        <v>0</v>
      </c>
      <c r="F39" s="9"/>
      <c r="G39" s="9"/>
      <c r="H39" s="31">
        <f t="shared" si="3"/>
        <v>0</v>
      </c>
    </row>
    <row r="40" spans="1:8" x14ac:dyDescent="0.2">
      <c r="A40" s="471"/>
      <c r="B40" s="20"/>
      <c r="C40" s="19"/>
      <c r="D40" s="26"/>
      <c r="E40" s="29">
        <f t="shared" si="2"/>
        <v>0</v>
      </c>
      <c r="F40" s="9"/>
      <c r="G40" s="9"/>
      <c r="H40" s="31">
        <f t="shared" si="3"/>
        <v>0</v>
      </c>
    </row>
    <row r="41" spans="1:8" x14ac:dyDescent="0.2">
      <c r="A41" s="472"/>
      <c r="B41" s="20"/>
      <c r="C41" s="19"/>
      <c r="D41" s="26"/>
      <c r="E41" s="29">
        <f t="shared" si="2"/>
        <v>0</v>
      </c>
      <c r="F41" s="9"/>
      <c r="G41" s="9"/>
      <c r="H41" s="31">
        <f t="shared" si="3"/>
        <v>0</v>
      </c>
    </row>
    <row r="42" spans="1:8" x14ac:dyDescent="0.2">
      <c r="A42" s="21" t="s">
        <v>41</v>
      </c>
      <c r="B42" s="22"/>
      <c r="C42" s="23"/>
      <c r="D42" s="27"/>
      <c r="E42" s="30">
        <f>SUM(E21:E41)</f>
        <v>0</v>
      </c>
      <c r="F42" s="25">
        <f>SUM(F21:F41)</f>
        <v>0</v>
      </c>
      <c r="G42" s="25">
        <f>SUM(G21:G41)</f>
        <v>0</v>
      </c>
      <c r="H42" s="25">
        <f>SUM(H21:H41)</f>
        <v>0</v>
      </c>
    </row>
    <row r="43" spans="1:8" x14ac:dyDescent="0.2">
      <c r="A43" s="470" t="s">
        <v>32</v>
      </c>
      <c r="B43" s="20"/>
      <c r="C43" s="19"/>
      <c r="D43" s="26"/>
      <c r="E43" s="29">
        <f t="shared" si="2"/>
        <v>0</v>
      </c>
      <c r="F43" s="9"/>
      <c r="G43" s="9"/>
      <c r="H43" s="31">
        <f t="shared" ref="H43:H48" si="4">SUM(F43:G43)</f>
        <v>0</v>
      </c>
    </row>
    <row r="44" spans="1:8" x14ac:dyDescent="0.2">
      <c r="A44" s="471"/>
      <c r="B44" s="20"/>
      <c r="C44" s="19"/>
      <c r="D44" s="26"/>
      <c r="E44" s="29">
        <f t="shared" si="2"/>
        <v>0</v>
      </c>
      <c r="F44" s="9"/>
      <c r="G44" s="9"/>
      <c r="H44" s="31">
        <f t="shared" si="4"/>
        <v>0</v>
      </c>
    </row>
    <row r="45" spans="1:8" x14ac:dyDescent="0.2">
      <c r="A45" s="471"/>
      <c r="B45" s="20"/>
      <c r="C45" s="19"/>
      <c r="D45" s="26"/>
      <c r="E45" s="29">
        <f t="shared" si="2"/>
        <v>0</v>
      </c>
      <c r="F45" s="9"/>
      <c r="G45" s="9"/>
      <c r="H45" s="31">
        <f t="shared" si="4"/>
        <v>0</v>
      </c>
    </row>
    <row r="46" spans="1:8" x14ac:dyDescent="0.2">
      <c r="A46" s="471"/>
      <c r="B46" s="20"/>
      <c r="C46" s="19"/>
      <c r="D46" s="26"/>
      <c r="E46" s="29">
        <f t="shared" si="2"/>
        <v>0</v>
      </c>
      <c r="F46" s="9"/>
      <c r="G46" s="9"/>
      <c r="H46" s="31">
        <f t="shared" si="4"/>
        <v>0</v>
      </c>
    </row>
    <row r="47" spans="1:8" x14ac:dyDescent="0.2">
      <c r="A47" s="471"/>
      <c r="B47" s="20"/>
      <c r="C47" s="19"/>
      <c r="D47" s="26"/>
      <c r="E47" s="29">
        <f t="shared" si="2"/>
        <v>0</v>
      </c>
      <c r="F47" s="9"/>
      <c r="G47" s="9"/>
      <c r="H47" s="31">
        <f t="shared" si="4"/>
        <v>0</v>
      </c>
    </row>
    <row r="48" spans="1:8" x14ac:dyDescent="0.2">
      <c r="A48" s="472"/>
      <c r="B48" s="20"/>
      <c r="C48" s="19"/>
      <c r="D48" s="26"/>
      <c r="E48" s="29">
        <f t="shared" si="2"/>
        <v>0</v>
      </c>
      <c r="F48" s="9"/>
      <c r="G48" s="9"/>
      <c r="H48" s="31">
        <f t="shared" si="4"/>
        <v>0</v>
      </c>
    </row>
    <row r="49" spans="1:8" x14ac:dyDescent="0.2">
      <c r="A49" s="21" t="s">
        <v>41</v>
      </c>
      <c r="B49" s="22"/>
      <c r="C49" s="23"/>
      <c r="D49" s="27"/>
      <c r="E49" s="30">
        <f>SUM(E43:E48)</f>
        <v>0</v>
      </c>
      <c r="F49" s="25">
        <f>SUM(F43:F48)</f>
        <v>0</v>
      </c>
      <c r="G49" s="25">
        <f>SUM(G43:G48)</f>
        <v>0</v>
      </c>
      <c r="H49" s="25">
        <f>SUM(H43:H48)</f>
        <v>0</v>
      </c>
    </row>
    <row r="50" spans="1:8" x14ac:dyDescent="0.2">
      <c r="A50" s="470" t="s">
        <v>33</v>
      </c>
      <c r="B50" s="20"/>
      <c r="C50" s="19"/>
      <c r="D50" s="26"/>
      <c r="E50" s="29">
        <f t="shared" si="2"/>
        <v>0</v>
      </c>
      <c r="F50" s="9"/>
      <c r="G50" s="9"/>
      <c r="H50" s="31">
        <f t="shared" ref="H50:H55" si="5">SUM(F50:G50)</f>
        <v>0</v>
      </c>
    </row>
    <row r="51" spans="1:8" x14ac:dyDescent="0.2">
      <c r="A51" s="471"/>
      <c r="B51" s="20"/>
      <c r="C51" s="19"/>
      <c r="D51" s="26"/>
      <c r="E51" s="29">
        <f t="shared" si="2"/>
        <v>0</v>
      </c>
      <c r="F51" s="9"/>
      <c r="G51" s="9"/>
      <c r="H51" s="31">
        <f t="shared" si="5"/>
        <v>0</v>
      </c>
    </row>
    <row r="52" spans="1:8" x14ac:dyDescent="0.2">
      <c r="A52" s="471"/>
      <c r="B52" s="20"/>
      <c r="C52" s="19"/>
      <c r="D52" s="26"/>
      <c r="E52" s="29">
        <f t="shared" si="2"/>
        <v>0</v>
      </c>
      <c r="F52" s="9"/>
      <c r="G52" s="9"/>
      <c r="H52" s="31">
        <f t="shared" si="5"/>
        <v>0</v>
      </c>
    </row>
    <row r="53" spans="1:8" x14ac:dyDescent="0.2">
      <c r="A53" s="471"/>
      <c r="B53" s="20"/>
      <c r="C53" s="19"/>
      <c r="D53" s="26"/>
      <c r="E53" s="29">
        <f t="shared" si="2"/>
        <v>0</v>
      </c>
      <c r="F53" s="9"/>
      <c r="G53" s="9"/>
      <c r="H53" s="31">
        <f t="shared" si="5"/>
        <v>0</v>
      </c>
    </row>
    <row r="54" spans="1:8" x14ac:dyDescent="0.2">
      <c r="A54" s="471"/>
      <c r="B54" s="20"/>
      <c r="C54" s="19"/>
      <c r="D54" s="26"/>
      <c r="E54" s="29">
        <f t="shared" si="2"/>
        <v>0</v>
      </c>
      <c r="F54" s="9"/>
      <c r="G54" s="9"/>
      <c r="H54" s="31">
        <f t="shared" si="5"/>
        <v>0</v>
      </c>
    </row>
    <row r="55" spans="1:8" x14ac:dyDescent="0.2">
      <c r="A55" s="472"/>
      <c r="B55" s="20"/>
      <c r="C55" s="19"/>
      <c r="D55" s="26"/>
      <c r="E55" s="29">
        <f t="shared" si="2"/>
        <v>0</v>
      </c>
      <c r="F55" s="9"/>
      <c r="G55" s="9"/>
      <c r="H55" s="31">
        <f t="shared" si="5"/>
        <v>0</v>
      </c>
    </row>
    <row r="56" spans="1:8" x14ac:dyDescent="0.2">
      <c r="A56" s="21" t="s">
        <v>41</v>
      </c>
      <c r="B56" s="22"/>
      <c r="C56" s="23"/>
      <c r="D56" s="27"/>
      <c r="E56" s="30">
        <f>SUM(E50:E55)</f>
        <v>0</v>
      </c>
      <c r="F56" s="25">
        <f>SUM(F50:F55)</f>
        <v>0</v>
      </c>
      <c r="G56" s="25">
        <f>SUM(G50:G55)</f>
        <v>0</v>
      </c>
      <c r="H56" s="25">
        <f>SUM(H50:H55)</f>
        <v>0</v>
      </c>
    </row>
    <row r="57" spans="1:8" x14ac:dyDescent="0.2">
      <c r="A57" s="470" t="s">
        <v>34</v>
      </c>
      <c r="B57" s="20"/>
      <c r="C57" s="19"/>
      <c r="D57" s="26"/>
      <c r="E57" s="29">
        <f t="shared" si="2"/>
        <v>0</v>
      </c>
      <c r="F57" s="9"/>
      <c r="G57" s="9"/>
      <c r="H57" s="31">
        <f t="shared" ref="H57:H62" si="6">SUM(F57:G57)</f>
        <v>0</v>
      </c>
    </row>
    <row r="58" spans="1:8" x14ac:dyDescent="0.2">
      <c r="A58" s="471"/>
      <c r="B58" s="20"/>
      <c r="C58" s="19"/>
      <c r="D58" s="26"/>
      <c r="E58" s="29">
        <f t="shared" si="2"/>
        <v>0</v>
      </c>
      <c r="F58" s="9"/>
      <c r="G58" s="9"/>
      <c r="H58" s="31">
        <f t="shared" si="6"/>
        <v>0</v>
      </c>
    </row>
    <row r="59" spans="1:8" x14ac:dyDescent="0.2">
      <c r="A59" s="471"/>
      <c r="B59" s="20"/>
      <c r="C59" s="19"/>
      <c r="D59" s="26"/>
      <c r="E59" s="29">
        <f t="shared" si="2"/>
        <v>0</v>
      </c>
      <c r="F59" s="9"/>
      <c r="G59" s="9"/>
      <c r="H59" s="31">
        <f t="shared" si="6"/>
        <v>0</v>
      </c>
    </row>
    <row r="60" spans="1:8" x14ac:dyDescent="0.2">
      <c r="A60" s="471"/>
      <c r="B60" s="20"/>
      <c r="C60" s="19"/>
      <c r="D60" s="26"/>
      <c r="E60" s="29">
        <f t="shared" si="2"/>
        <v>0</v>
      </c>
      <c r="F60" s="9"/>
      <c r="G60" s="9"/>
      <c r="H60" s="31">
        <f t="shared" si="6"/>
        <v>0</v>
      </c>
    </row>
    <row r="61" spans="1:8" x14ac:dyDescent="0.2">
      <c r="A61" s="471"/>
      <c r="B61" s="20"/>
      <c r="C61" s="19"/>
      <c r="D61" s="26"/>
      <c r="E61" s="29">
        <f t="shared" si="2"/>
        <v>0</v>
      </c>
      <c r="F61" s="9"/>
      <c r="G61" s="9"/>
      <c r="H61" s="31">
        <f t="shared" si="6"/>
        <v>0</v>
      </c>
    </row>
    <row r="62" spans="1:8" x14ac:dyDescent="0.2">
      <c r="A62" s="472"/>
      <c r="B62" s="20"/>
      <c r="C62" s="19"/>
      <c r="D62" s="26"/>
      <c r="E62" s="29">
        <f t="shared" si="2"/>
        <v>0</v>
      </c>
      <c r="F62" s="9"/>
      <c r="G62" s="9"/>
      <c r="H62" s="31">
        <f t="shared" si="6"/>
        <v>0</v>
      </c>
    </row>
    <row r="63" spans="1:8" x14ac:dyDescent="0.2">
      <c r="A63" s="21" t="s">
        <v>41</v>
      </c>
      <c r="B63" s="22"/>
      <c r="C63" s="23"/>
      <c r="D63" s="27"/>
      <c r="E63" s="30">
        <f>SUM(E57:E62)</f>
        <v>0</v>
      </c>
      <c r="F63" s="25">
        <f>SUM(F57:F62)</f>
        <v>0</v>
      </c>
      <c r="G63" s="25">
        <f>SUM(G57:G62)</f>
        <v>0</v>
      </c>
      <c r="H63" s="25">
        <f>SUM(H57:H62)</f>
        <v>0</v>
      </c>
    </row>
    <row r="64" spans="1:8" x14ac:dyDescent="0.2">
      <c r="A64" s="470" t="s">
        <v>35</v>
      </c>
      <c r="B64" s="20"/>
      <c r="C64" s="19"/>
      <c r="D64" s="26"/>
      <c r="E64" s="29">
        <f t="shared" si="2"/>
        <v>0</v>
      </c>
      <c r="F64" s="9"/>
      <c r="G64" s="9"/>
      <c r="H64" s="31">
        <f t="shared" ref="H64:H69" si="7">SUM(F64:G64)</f>
        <v>0</v>
      </c>
    </row>
    <row r="65" spans="1:8" x14ac:dyDescent="0.2">
      <c r="A65" s="471"/>
      <c r="B65" s="20"/>
      <c r="C65" s="19"/>
      <c r="D65" s="26"/>
      <c r="E65" s="29">
        <f t="shared" si="2"/>
        <v>0</v>
      </c>
      <c r="F65" s="9"/>
      <c r="G65" s="9"/>
      <c r="H65" s="31">
        <f t="shared" si="7"/>
        <v>0</v>
      </c>
    </row>
    <row r="66" spans="1:8" x14ac:dyDescent="0.2">
      <c r="A66" s="471"/>
      <c r="B66" s="20"/>
      <c r="C66" s="19"/>
      <c r="D66" s="26"/>
      <c r="E66" s="29">
        <f t="shared" si="2"/>
        <v>0</v>
      </c>
      <c r="F66" s="9"/>
      <c r="G66" s="9"/>
      <c r="H66" s="31">
        <f t="shared" si="7"/>
        <v>0</v>
      </c>
    </row>
    <row r="67" spans="1:8" x14ac:dyDescent="0.2">
      <c r="A67" s="471"/>
      <c r="B67" s="20"/>
      <c r="C67" s="19"/>
      <c r="D67" s="26"/>
      <c r="E67" s="29">
        <f t="shared" si="2"/>
        <v>0</v>
      </c>
      <c r="F67" s="9"/>
      <c r="G67" s="9"/>
      <c r="H67" s="31">
        <f t="shared" si="7"/>
        <v>0</v>
      </c>
    </row>
    <row r="68" spans="1:8" x14ac:dyDescent="0.2">
      <c r="A68" s="471"/>
      <c r="B68" s="20"/>
      <c r="C68" s="19"/>
      <c r="D68" s="26"/>
      <c r="E68" s="29">
        <f t="shared" si="2"/>
        <v>0</v>
      </c>
      <c r="F68" s="9"/>
      <c r="G68" s="9"/>
      <c r="H68" s="31">
        <f t="shared" si="7"/>
        <v>0</v>
      </c>
    </row>
    <row r="69" spans="1:8" x14ac:dyDescent="0.2">
      <c r="A69" s="472"/>
      <c r="B69" s="20"/>
      <c r="C69" s="19"/>
      <c r="D69" s="26"/>
      <c r="E69" s="29">
        <f t="shared" si="2"/>
        <v>0</v>
      </c>
      <c r="F69" s="9"/>
      <c r="G69" s="9"/>
      <c r="H69" s="31">
        <f t="shared" si="7"/>
        <v>0</v>
      </c>
    </row>
    <row r="70" spans="1:8" x14ac:dyDescent="0.2">
      <c r="A70" s="21" t="s">
        <v>41</v>
      </c>
      <c r="B70" s="22"/>
      <c r="C70" s="23"/>
      <c r="D70" s="27"/>
      <c r="E70" s="30">
        <f>SUM(E64:E69)</f>
        <v>0</v>
      </c>
      <c r="F70" s="25">
        <f>SUM(F64:F69)</f>
        <v>0</v>
      </c>
      <c r="G70" s="25">
        <f>SUM(G64:G69)</f>
        <v>0</v>
      </c>
      <c r="H70" s="25">
        <f>SUM(H64:H69)</f>
        <v>0</v>
      </c>
    </row>
    <row r="71" spans="1:8" x14ac:dyDescent="0.2">
      <c r="A71" s="470" t="s">
        <v>36</v>
      </c>
      <c r="B71" s="20"/>
      <c r="C71" s="19"/>
      <c r="D71" s="26"/>
      <c r="E71" s="29">
        <f t="shared" si="2"/>
        <v>0</v>
      </c>
      <c r="F71" s="9"/>
      <c r="G71" s="9"/>
      <c r="H71" s="31">
        <f t="shared" ref="H71:H76" si="8">SUM(F71:G71)</f>
        <v>0</v>
      </c>
    </row>
    <row r="72" spans="1:8" x14ac:dyDescent="0.2">
      <c r="A72" s="471"/>
      <c r="B72" s="20"/>
      <c r="C72" s="19"/>
      <c r="D72" s="26"/>
      <c r="E72" s="29">
        <f t="shared" si="2"/>
        <v>0</v>
      </c>
      <c r="F72" s="9"/>
      <c r="G72" s="9"/>
      <c r="H72" s="31">
        <f t="shared" si="8"/>
        <v>0</v>
      </c>
    </row>
    <row r="73" spans="1:8" x14ac:dyDescent="0.2">
      <c r="A73" s="471"/>
      <c r="B73" s="20"/>
      <c r="C73" s="19"/>
      <c r="D73" s="26"/>
      <c r="E73" s="29">
        <f t="shared" si="2"/>
        <v>0</v>
      </c>
      <c r="F73" s="9"/>
      <c r="G73" s="9"/>
      <c r="H73" s="31">
        <f t="shared" si="8"/>
        <v>0</v>
      </c>
    </row>
    <row r="74" spans="1:8" x14ac:dyDescent="0.2">
      <c r="A74" s="471"/>
      <c r="B74" s="20"/>
      <c r="C74" s="19"/>
      <c r="D74" s="26"/>
      <c r="E74" s="29">
        <f t="shared" si="2"/>
        <v>0</v>
      </c>
      <c r="F74" s="9"/>
      <c r="G74" s="9"/>
      <c r="H74" s="31">
        <f t="shared" si="8"/>
        <v>0</v>
      </c>
    </row>
    <row r="75" spans="1:8" x14ac:dyDescent="0.2">
      <c r="A75" s="471"/>
      <c r="B75" s="20"/>
      <c r="C75" s="19"/>
      <c r="D75" s="26"/>
      <c r="E75" s="29">
        <f t="shared" si="2"/>
        <v>0</v>
      </c>
      <c r="F75" s="9"/>
      <c r="G75" s="9"/>
      <c r="H75" s="31">
        <f t="shared" si="8"/>
        <v>0</v>
      </c>
    </row>
    <row r="76" spans="1:8" x14ac:dyDescent="0.2">
      <c r="A76" s="472"/>
      <c r="B76" s="20"/>
      <c r="C76" s="19"/>
      <c r="D76" s="26"/>
      <c r="E76" s="29">
        <f t="shared" si="2"/>
        <v>0</v>
      </c>
      <c r="F76" s="24"/>
      <c r="G76" s="24"/>
      <c r="H76" s="31">
        <f t="shared" si="8"/>
        <v>0</v>
      </c>
    </row>
    <row r="77" spans="1:8" x14ac:dyDescent="0.2">
      <c r="A77" s="21" t="s">
        <v>41</v>
      </c>
      <c r="B77" s="22"/>
      <c r="C77" s="23"/>
      <c r="D77" s="27"/>
      <c r="E77" s="30">
        <f>SUM(E71:E76)</f>
        <v>0</v>
      </c>
      <c r="F77" s="25">
        <f>SUM(F71:F76)</f>
        <v>0</v>
      </c>
      <c r="G77" s="25">
        <f>SUM(G71:G76)</f>
        <v>0</v>
      </c>
      <c r="H77" s="25">
        <f>SUM(H71:H76)</f>
        <v>0</v>
      </c>
    </row>
    <row r="78" spans="1:8" ht="63.75" x14ac:dyDescent="0.2">
      <c r="A78" s="5" t="s">
        <v>38</v>
      </c>
      <c r="B78" s="17"/>
      <c r="C78" s="17"/>
      <c r="D78" s="27"/>
      <c r="E78" s="27"/>
      <c r="F78" s="25">
        <f>'Construction Budget Form'!B20</f>
        <v>0</v>
      </c>
      <c r="G78" s="25">
        <f>'Construction Budget Form'!C20</f>
        <v>0</v>
      </c>
      <c r="H78" s="25">
        <f>SUM(F78:G78)</f>
        <v>0</v>
      </c>
    </row>
    <row r="79" spans="1:8" ht="25.5" x14ac:dyDescent="0.2">
      <c r="A79" s="5" t="s">
        <v>6</v>
      </c>
      <c r="B79" s="18"/>
      <c r="C79" s="18"/>
      <c r="D79" s="28"/>
      <c r="E79" s="30">
        <f>SUM(E77,E70,E63,E56,E49,E42,E20)</f>
        <v>0</v>
      </c>
      <c r="F79" s="30">
        <f>SUM(F77,F70,F78,F63,F56,F49,F42,F20)</f>
        <v>0</v>
      </c>
      <c r="G79" s="30">
        <f>SUM(G77,G70,G63,G56,G49,G42,G20,G78)</f>
        <v>0</v>
      </c>
      <c r="H79" s="25">
        <f>SUM(F79:G79)</f>
        <v>0</v>
      </c>
    </row>
    <row r="83" spans="4:4" x14ac:dyDescent="0.2">
      <c r="D83" s="61"/>
    </row>
  </sheetData>
  <sheetProtection formatCells="0"/>
  <mergeCells count="11">
    <mergeCell ref="A2:E2"/>
    <mergeCell ref="A3:E3"/>
    <mergeCell ref="A57:A62"/>
    <mergeCell ref="A64:A69"/>
    <mergeCell ref="A71:A76"/>
    <mergeCell ref="A16:A19"/>
    <mergeCell ref="A21:A41"/>
    <mergeCell ref="A43:A48"/>
    <mergeCell ref="A50:A55"/>
    <mergeCell ref="A8:A11"/>
    <mergeCell ref="A12:A15"/>
  </mergeCells>
  <phoneticPr fontId="2" type="noConversion"/>
  <pageMargins left="0.4" right="0.4" top="0.82" bottom="0.4" header="0.46" footer="0.5"/>
  <pageSetup fitToHeight="2" orientation="landscape" r:id="rId1"/>
  <headerFooter alignWithMargins="0">
    <oddHeader>&amp;C&amp;"Arial,Bold"&amp;11History Fund Budget Form</oddHeader>
  </headerFooter>
  <ignoredErrors>
    <ignoredError sqref="E20 H20 E42 H77 H49 H56 H63 E49 E56 E63 H70 E70 H42" formula="1"/>
    <ignoredError sqref="E7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pane ySplit="4" topLeftCell="A5" activePane="bottomLeft" state="frozen"/>
      <selection activeCell="A8" sqref="A8:IV8"/>
      <selection pane="bottomLeft" activeCell="A8" sqref="A8:IV8"/>
    </sheetView>
  </sheetViews>
  <sheetFormatPr defaultRowHeight="12.75" x14ac:dyDescent="0.2"/>
  <cols>
    <col min="1" max="1" width="22.85546875" customWidth="1"/>
    <col min="2" max="2" width="17.5703125" style="7" customWidth="1"/>
    <col min="3" max="4" width="17" style="7" customWidth="1"/>
    <col min="5" max="5" width="0.140625" customWidth="1"/>
  </cols>
  <sheetData>
    <row r="1" spans="1:8" x14ac:dyDescent="0.2">
      <c r="A1" s="34" t="s">
        <v>45</v>
      </c>
      <c r="B1" s="33"/>
      <c r="C1" s="35"/>
      <c r="D1" s="36"/>
      <c r="E1" s="36"/>
      <c r="F1" s="7"/>
      <c r="G1" s="7"/>
      <c r="H1" s="7"/>
    </row>
    <row r="2" spans="1:8" x14ac:dyDescent="0.2">
      <c r="A2" s="467" t="s">
        <v>43</v>
      </c>
      <c r="B2" s="468"/>
      <c r="C2" s="468"/>
      <c r="D2" s="468"/>
      <c r="E2" s="469"/>
      <c r="F2" s="7"/>
      <c r="G2" s="7"/>
      <c r="H2" s="7"/>
    </row>
    <row r="3" spans="1:8" ht="12.75" customHeight="1" x14ac:dyDescent="0.2">
      <c r="A3" s="467" t="s">
        <v>44</v>
      </c>
      <c r="B3" s="468"/>
      <c r="C3" s="468"/>
      <c r="D3" s="468"/>
      <c r="E3" s="469"/>
      <c r="F3" s="7"/>
      <c r="G3" s="7"/>
      <c r="H3" s="7"/>
    </row>
    <row r="4" spans="1:8" s="2" customFormat="1" ht="37.5" customHeight="1" x14ac:dyDescent="0.25">
      <c r="A4" s="13" t="s">
        <v>9</v>
      </c>
      <c r="B4" s="14" t="s">
        <v>63</v>
      </c>
      <c r="C4" s="14" t="s">
        <v>64</v>
      </c>
      <c r="D4" s="14" t="s">
        <v>2</v>
      </c>
    </row>
    <row r="5" spans="1:8" x14ac:dyDescent="0.2">
      <c r="A5" s="4" t="s">
        <v>10</v>
      </c>
      <c r="B5" s="9"/>
      <c r="C5" s="9"/>
      <c r="D5" s="6">
        <f>SUM(B5:C5)</f>
        <v>0</v>
      </c>
    </row>
    <row r="6" spans="1:8" x14ac:dyDescent="0.2">
      <c r="A6" s="4" t="s">
        <v>11</v>
      </c>
      <c r="B6" s="9"/>
      <c r="C6" s="9"/>
      <c r="D6" s="6">
        <f t="shared" ref="D6:D19" si="0">SUM(B6:C6)</f>
        <v>0</v>
      </c>
    </row>
    <row r="7" spans="1:8" x14ac:dyDescent="0.2">
      <c r="A7" s="4" t="s">
        <v>12</v>
      </c>
      <c r="B7" s="9"/>
      <c r="C7" s="9"/>
      <c r="D7" s="6">
        <f t="shared" si="0"/>
        <v>0</v>
      </c>
    </row>
    <row r="8" spans="1:8" x14ac:dyDescent="0.2">
      <c r="A8" s="4" t="s">
        <v>13</v>
      </c>
      <c r="B8" s="9"/>
      <c r="C8" s="9"/>
      <c r="D8" s="6">
        <f t="shared" si="0"/>
        <v>0</v>
      </c>
    </row>
    <row r="9" spans="1:8" x14ac:dyDescent="0.2">
      <c r="A9" s="4" t="s">
        <v>14</v>
      </c>
      <c r="B9" s="9"/>
      <c r="C9" s="9"/>
      <c r="D9" s="6">
        <f t="shared" si="0"/>
        <v>0</v>
      </c>
    </row>
    <row r="10" spans="1:8" x14ac:dyDescent="0.2">
      <c r="A10" s="4" t="s">
        <v>15</v>
      </c>
      <c r="B10" s="9"/>
      <c r="C10" s="9"/>
      <c r="D10" s="6">
        <f t="shared" si="0"/>
        <v>0</v>
      </c>
    </row>
    <row r="11" spans="1:8" x14ac:dyDescent="0.2">
      <c r="A11" s="4" t="s">
        <v>37</v>
      </c>
      <c r="B11" s="9"/>
      <c r="C11" s="9"/>
      <c r="D11" s="6">
        <f t="shared" si="0"/>
        <v>0</v>
      </c>
    </row>
    <row r="12" spans="1:8" x14ac:dyDescent="0.2">
      <c r="A12" s="4" t="s">
        <v>16</v>
      </c>
      <c r="B12" s="9"/>
      <c r="C12" s="9"/>
      <c r="D12" s="6">
        <f t="shared" si="0"/>
        <v>0</v>
      </c>
    </row>
    <row r="13" spans="1:8" x14ac:dyDescent="0.2">
      <c r="A13" s="4" t="s">
        <v>17</v>
      </c>
      <c r="B13" s="9"/>
      <c r="C13" s="9"/>
      <c r="D13" s="6">
        <f t="shared" si="0"/>
        <v>0</v>
      </c>
    </row>
    <row r="14" spans="1:8" x14ac:dyDescent="0.2">
      <c r="A14" s="4" t="s">
        <v>5</v>
      </c>
      <c r="B14" s="9"/>
      <c r="C14" s="9"/>
      <c r="D14" s="6">
        <f t="shared" si="0"/>
        <v>0</v>
      </c>
    </row>
    <row r="15" spans="1:8" x14ac:dyDescent="0.2">
      <c r="A15" s="4" t="s">
        <v>18</v>
      </c>
      <c r="B15" s="9"/>
      <c r="C15" s="9"/>
      <c r="D15" s="6">
        <f t="shared" si="0"/>
        <v>0</v>
      </c>
    </row>
    <row r="16" spans="1:8" x14ac:dyDescent="0.2">
      <c r="A16" s="4" t="s">
        <v>19</v>
      </c>
      <c r="B16" s="9"/>
      <c r="C16" s="9"/>
      <c r="D16" s="6">
        <f t="shared" si="0"/>
        <v>0</v>
      </c>
    </row>
    <row r="17" spans="1:4" x14ac:dyDescent="0.2">
      <c r="A17" s="4" t="s">
        <v>20</v>
      </c>
      <c r="B17" s="9"/>
      <c r="C17" s="9"/>
      <c r="D17" s="6">
        <f t="shared" si="0"/>
        <v>0</v>
      </c>
    </row>
    <row r="18" spans="1:4" x14ac:dyDescent="0.2">
      <c r="A18" s="4" t="s">
        <v>21</v>
      </c>
      <c r="B18" s="9"/>
      <c r="C18" s="9"/>
      <c r="D18" s="6">
        <f t="shared" si="0"/>
        <v>0</v>
      </c>
    </row>
    <row r="19" spans="1:4" x14ac:dyDescent="0.2">
      <c r="A19" s="4" t="s">
        <v>22</v>
      </c>
      <c r="B19" s="9"/>
      <c r="C19" s="9"/>
      <c r="D19" s="6">
        <f t="shared" si="0"/>
        <v>0</v>
      </c>
    </row>
    <row r="20" spans="1:4" x14ac:dyDescent="0.2">
      <c r="A20" s="11" t="s">
        <v>23</v>
      </c>
      <c r="B20" s="6">
        <f>SUM(B3:B19)</f>
        <v>0</v>
      </c>
      <c r="C20" s="6">
        <f>SUM(C3:C19)</f>
        <v>0</v>
      </c>
      <c r="D20" s="6">
        <f>SUM(B20:C20)</f>
        <v>0</v>
      </c>
    </row>
  </sheetData>
  <sheetProtection formatCells="0"/>
  <mergeCells count="2">
    <mergeCell ref="A2:E2"/>
    <mergeCell ref="A3:E3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H30"/>
  <sheetViews>
    <sheetView zoomScaleNormal="100" workbookViewId="0">
      <pane ySplit="5" topLeftCell="A12" activePane="bottomLeft" state="frozen"/>
      <selection pane="bottomLeft" activeCell="B38" sqref="B37:B38"/>
    </sheetView>
  </sheetViews>
  <sheetFormatPr defaultColWidth="9" defaultRowHeight="12.75" x14ac:dyDescent="0.2"/>
  <cols>
    <col min="1" max="1" width="35.28515625" customWidth="1"/>
    <col min="2" max="2" width="17.42578125" customWidth="1"/>
    <col min="3" max="3" width="13" customWidth="1"/>
    <col min="4" max="4" width="13.28515625" style="7" customWidth="1"/>
    <col min="5" max="5" width="11.42578125" customWidth="1"/>
  </cols>
  <sheetData>
    <row r="1" spans="1:8" x14ac:dyDescent="0.2">
      <c r="A1" s="34" t="s">
        <v>46</v>
      </c>
      <c r="B1" s="33"/>
      <c r="C1" s="35"/>
      <c r="D1" s="36"/>
      <c r="E1" s="36"/>
      <c r="F1" s="7"/>
      <c r="G1" s="7"/>
      <c r="H1" s="7"/>
    </row>
    <row r="2" spans="1:8" x14ac:dyDescent="0.2">
      <c r="A2" s="467" t="s">
        <v>43</v>
      </c>
      <c r="B2" s="468"/>
      <c r="C2" s="468"/>
      <c r="D2" s="468"/>
      <c r="E2" s="469"/>
      <c r="F2" s="7"/>
      <c r="G2" s="7"/>
      <c r="H2" s="7"/>
    </row>
    <row r="3" spans="1:8" x14ac:dyDescent="0.2">
      <c r="A3" s="467" t="s">
        <v>44</v>
      </c>
      <c r="B3" s="468"/>
      <c r="C3" s="468"/>
      <c r="D3" s="468"/>
      <c r="E3" s="469"/>
      <c r="F3" s="7"/>
      <c r="G3" s="7"/>
      <c r="H3" s="7"/>
    </row>
    <row r="4" spans="1:8" ht="15.75" x14ac:dyDescent="0.25">
      <c r="A4" s="32" t="s">
        <v>24</v>
      </c>
    </row>
    <row r="5" spans="1:8" s="1" customFormat="1" ht="25.5" x14ac:dyDescent="0.2">
      <c r="A5" s="15" t="s">
        <v>25</v>
      </c>
      <c r="B5" s="15" t="s">
        <v>48</v>
      </c>
      <c r="C5" s="15" t="s">
        <v>49</v>
      </c>
      <c r="D5" s="16" t="s">
        <v>26</v>
      </c>
      <c r="E5" s="15" t="s">
        <v>27</v>
      </c>
    </row>
    <row r="6" spans="1:8" x14ac:dyDescent="0.2">
      <c r="A6" s="8"/>
      <c r="B6" s="12"/>
      <c r="C6" s="12"/>
      <c r="D6" s="9"/>
      <c r="E6" s="12"/>
    </row>
    <row r="7" spans="1:8" x14ac:dyDescent="0.2">
      <c r="A7" s="8"/>
      <c r="B7" s="12"/>
      <c r="C7" s="12"/>
      <c r="D7" s="9"/>
      <c r="E7" s="12"/>
    </row>
    <row r="8" spans="1:8" x14ac:dyDescent="0.2">
      <c r="A8" s="8"/>
      <c r="B8" s="12"/>
      <c r="C8" s="12"/>
      <c r="D8" s="9"/>
      <c r="E8" s="12"/>
    </row>
    <row r="9" spans="1:8" x14ac:dyDescent="0.2">
      <c r="A9" s="8"/>
      <c r="B9" s="12"/>
      <c r="C9" s="12"/>
      <c r="D9" s="9"/>
      <c r="E9" s="12"/>
    </row>
    <row r="10" spans="1:8" x14ac:dyDescent="0.2">
      <c r="A10" s="8"/>
      <c r="B10" s="12"/>
      <c r="C10" s="12"/>
      <c r="D10" s="9"/>
      <c r="E10" s="12"/>
    </row>
    <row r="11" spans="1:8" x14ac:dyDescent="0.2">
      <c r="A11" s="8"/>
      <c r="B11" s="12"/>
      <c r="C11" s="12"/>
      <c r="D11" s="9"/>
      <c r="E11" s="12"/>
    </row>
    <row r="12" spans="1:8" x14ac:dyDescent="0.2">
      <c r="A12" s="8"/>
      <c r="B12" s="12"/>
      <c r="C12" s="12"/>
      <c r="D12" s="9"/>
      <c r="E12" s="12"/>
    </row>
    <row r="13" spans="1:8" x14ac:dyDescent="0.2">
      <c r="A13" s="8"/>
      <c r="B13" s="12"/>
      <c r="C13" s="12"/>
      <c r="D13" s="9"/>
      <c r="E13" s="12"/>
    </row>
    <row r="14" spans="1:8" x14ac:dyDescent="0.2">
      <c r="A14" s="8"/>
      <c r="B14" s="12"/>
      <c r="C14" s="12"/>
      <c r="D14" s="9"/>
      <c r="E14" s="12"/>
    </row>
    <row r="15" spans="1:8" x14ac:dyDescent="0.2">
      <c r="A15" s="8"/>
      <c r="B15" s="12"/>
      <c r="C15" s="12"/>
      <c r="D15" s="9"/>
      <c r="E15" s="12"/>
    </row>
    <row r="16" spans="1:8" x14ac:dyDescent="0.2">
      <c r="A16" s="8"/>
      <c r="B16" s="12"/>
      <c r="C16" s="12"/>
      <c r="D16" s="9"/>
      <c r="E16" s="12"/>
    </row>
    <row r="17" spans="1:5" x14ac:dyDescent="0.2">
      <c r="A17" s="8"/>
      <c r="B17" s="12"/>
      <c r="C17" s="12"/>
      <c r="D17" s="9"/>
      <c r="E17" s="12"/>
    </row>
    <row r="18" spans="1:5" x14ac:dyDescent="0.2">
      <c r="A18" s="8"/>
      <c r="B18" s="12"/>
      <c r="C18" s="12"/>
      <c r="D18" s="9"/>
      <c r="E18" s="12"/>
    </row>
    <row r="19" spans="1:5" x14ac:dyDescent="0.2">
      <c r="A19" s="8"/>
      <c r="B19" s="12"/>
      <c r="C19" s="12"/>
      <c r="D19" s="9"/>
      <c r="E19" s="12"/>
    </row>
    <row r="20" spans="1:5" x14ac:dyDescent="0.2">
      <c r="A20" s="8"/>
      <c r="B20" s="12"/>
      <c r="C20" s="12"/>
      <c r="D20" s="9"/>
      <c r="E20" s="12"/>
    </row>
    <row r="21" spans="1:5" x14ac:dyDescent="0.2">
      <c r="A21" s="8"/>
      <c r="B21" s="12"/>
      <c r="C21" s="12"/>
      <c r="D21" s="9"/>
      <c r="E21" s="12"/>
    </row>
    <row r="22" spans="1:5" x14ac:dyDescent="0.2">
      <c r="A22" s="8"/>
      <c r="B22" s="12"/>
      <c r="C22" s="12"/>
      <c r="D22" s="9"/>
      <c r="E22" s="12"/>
    </row>
    <row r="23" spans="1:5" x14ac:dyDescent="0.2">
      <c r="A23" s="8"/>
      <c r="B23" s="12"/>
      <c r="C23" s="12"/>
      <c r="D23" s="9"/>
      <c r="E23" s="12"/>
    </row>
    <row r="24" spans="1:5" x14ac:dyDescent="0.2">
      <c r="A24" s="8"/>
      <c r="B24" s="12"/>
      <c r="C24" s="12"/>
      <c r="D24" s="9"/>
      <c r="E24" s="12"/>
    </row>
    <row r="25" spans="1:5" x14ac:dyDescent="0.2">
      <c r="A25" s="8"/>
      <c r="B25" s="12"/>
      <c r="C25" s="12"/>
      <c r="D25" s="9"/>
      <c r="E25" s="12"/>
    </row>
    <row r="26" spans="1:5" x14ac:dyDescent="0.2">
      <c r="A26" s="474" t="s">
        <v>28</v>
      </c>
      <c r="B26" s="475"/>
      <c r="C26" s="476"/>
      <c r="D26" s="6">
        <f>SUM(D6:D25)</f>
        <v>0</v>
      </c>
      <c r="E26" s="10"/>
    </row>
    <row r="28" spans="1:5" x14ac:dyDescent="0.2">
      <c r="A28" s="37" t="s">
        <v>50</v>
      </c>
    </row>
    <row r="29" spans="1:5" x14ac:dyDescent="0.2">
      <c r="A29" s="37" t="s">
        <v>51</v>
      </c>
    </row>
    <row r="30" spans="1:5" x14ac:dyDescent="0.2">
      <c r="A30" t="s">
        <v>53</v>
      </c>
    </row>
  </sheetData>
  <sheetProtection password="8512" sheet="1" objects="1" scenarios="1" formatCells="0"/>
  <mergeCells count="3">
    <mergeCell ref="A26:C26"/>
    <mergeCell ref="A2:E2"/>
    <mergeCell ref="A3:E3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W107"/>
  <sheetViews>
    <sheetView workbookViewId="0">
      <pane xSplit="1" ySplit="6" topLeftCell="B61" activePane="bottomRight" state="frozen"/>
      <selection activeCell="A8" sqref="A8:IV8"/>
      <selection pane="topRight" activeCell="A8" sqref="A8:IV8"/>
      <selection pane="bottomLeft" activeCell="A8" sqref="A8:IV8"/>
      <selection pane="bottomRight" activeCell="B77" sqref="B77:B78"/>
    </sheetView>
  </sheetViews>
  <sheetFormatPr defaultColWidth="9.140625" defaultRowHeight="12.75" x14ac:dyDescent="0.2"/>
  <cols>
    <col min="1" max="1" width="18.28515625" style="42" customWidth="1"/>
    <col min="2" max="2" width="25.140625" style="121" customWidth="1"/>
    <col min="3" max="3" width="29.28515625" style="121" customWidth="1"/>
    <col min="4" max="4" width="13.42578125" style="234" customWidth="1"/>
    <col min="5" max="5" width="15" style="234" hidden="1" customWidth="1"/>
    <col min="6" max="6" width="1" style="234" hidden="1" customWidth="1"/>
    <col min="7" max="7" width="0.85546875" style="239" hidden="1" customWidth="1"/>
    <col min="8" max="8" width="23" style="234" hidden="1" customWidth="1"/>
    <col min="9" max="9" width="26.85546875" style="236" hidden="1" customWidth="1"/>
    <col min="10" max="10" width="12.85546875" style="234" customWidth="1"/>
    <col min="11" max="11" width="16.7109375" style="140" hidden="1" customWidth="1"/>
    <col min="12" max="12" width="25" style="141" customWidth="1"/>
    <col min="13" max="13" width="16.140625" style="462" customWidth="1"/>
    <col min="14" max="14" width="1" style="142" hidden="1" customWidth="1"/>
    <col min="15" max="17" width="9.140625" style="124"/>
    <col min="18" max="19" width="9.140625" style="121" hidden="1" customWidth="1"/>
    <col min="20" max="20" width="1.28515625" style="121" hidden="1" customWidth="1"/>
    <col min="21" max="21" width="22.28515625" style="121" hidden="1" customWidth="1"/>
    <col min="22" max="22" width="17.42578125" style="121" hidden="1" customWidth="1"/>
    <col min="23" max="23" width="23.5703125" style="121" hidden="1" customWidth="1"/>
    <col min="24" max="16384" width="9.140625" style="121"/>
  </cols>
  <sheetData>
    <row r="1" spans="1:23" x14ac:dyDescent="0.2">
      <c r="A1" s="139" t="s">
        <v>65</v>
      </c>
      <c r="G1" s="235"/>
      <c r="W1" s="164"/>
    </row>
    <row r="2" spans="1:23" hidden="1" x14ac:dyDescent="0.2">
      <c r="A2" s="479" t="s">
        <v>43</v>
      </c>
      <c r="B2" s="480"/>
      <c r="C2" s="480"/>
      <c r="D2" s="480"/>
      <c r="E2" s="480"/>
      <c r="F2" s="480"/>
      <c r="G2" s="237"/>
      <c r="K2" s="121"/>
      <c r="M2" s="164"/>
      <c r="W2" s="164"/>
    </row>
    <row r="3" spans="1:23" hidden="1" x14ac:dyDescent="0.2">
      <c r="A3" s="479" t="s">
        <v>44</v>
      </c>
      <c r="B3" s="480"/>
      <c r="C3" s="480"/>
      <c r="D3" s="480"/>
      <c r="E3" s="480"/>
      <c r="F3" s="480"/>
      <c r="G3" s="237"/>
      <c r="K3" s="121"/>
      <c r="M3" s="164"/>
      <c r="W3" s="164"/>
    </row>
    <row r="4" spans="1:23" s="147" customFormat="1" ht="4.5" customHeight="1" x14ac:dyDescent="0.2">
      <c r="A4" s="143"/>
      <c r="B4" s="122"/>
      <c r="C4" s="122"/>
      <c r="D4" s="238"/>
      <c r="E4" s="238"/>
      <c r="F4" s="238"/>
      <c r="G4" s="238"/>
      <c r="H4" s="239"/>
      <c r="I4" s="240"/>
      <c r="J4" s="239"/>
      <c r="K4" s="122"/>
      <c r="L4" s="144"/>
      <c r="M4" s="463"/>
      <c r="N4" s="145"/>
      <c r="O4" s="146"/>
      <c r="P4" s="146"/>
      <c r="Q4" s="146"/>
      <c r="W4" s="165"/>
    </row>
    <row r="5" spans="1:23" ht="15.75" x14ac:dyDescent="0.2">
      <c r="A5" s="148" t="s">
        <v>92</v>
      </c>
      <c r="B5" s="123"/>
      <c r="C5" s="123"/>
      <c r="D5" s="241"/>
      <c r="E5" s="241"/>
      <c r="F5" s="241"/>
      <c r="G5" s="238"/>
      <c r="H5" s="242" t="s">
        <v>57</v>
      </c>
      <c r="K5" s="123"/>
      <c r="M5" s="164"/>
      <c r="W5" s="164"/>
    </row>
    <row r="6" spans="1:23" s="77" customFormat="1" ht="57" customHeight="1" x14ac:dyDescent="0.2">
      <c r="A6" s="38" t="s">
        <v>52</v>
      </c>
      <c r="B6" s="38" t="s">
        <v>91</v>
      </c>
      <c r="C6" s="38" t="s">
        <v>86</v>
      </c>
      <c r="D6" s="268" t="s">
        <v>94</v>
      </c>
      <c r="E6" s="269" t="s">
        <v>66</v>
      </c>
      <c r="F6" s="268" t="s">
        <v>60</v>
      </c>
      <c r="G6" s="270"/>
      <c r="H6" s="268" t="s">
        <v>62</v>
      </c>
      <c r="I6" s="271" t="s">
        <v>59</v>
      </c>
      <c r="J6" s="268" t="s">
        <v>95</v>
      </c>
      <c r="K6" s="39" t="s">
        <v>61</v>
      </c>
      <c r="L6" s="38" t="s">
        <v>67</v>
      </c>
      <c r="M6" s="212" t="s">
        <v>96</v>
      </c>
      <c r="N6" s="149"/>
      <c r="O6" s="150"/>
      <c r="P6" s="150"/>
      <c r="Q6" s="150"/>
      <c r="U6" s="226" t="s">
        <v>103</v>
      </c>
      <c r="V6" s="166" t="s">
        <v>102</v>
      </c>
      <c r="W6" s="166" t="s">
        <v>101</v>
      </c>
    </row>
    <row r="7" spans="1:23" x14ac:dyDescent="0.2">
      <c r="A7" s="219" t="s">
        <v>30</v>
      </c>
      <c r="B7" s="224"/>
      <c r="C7" s="224"/>
      <c r="D7" s="243"/>
      <c r="E7" s="244"/>
      <c r="F7" s="244"/>
      <c r="G7" s="245"/>
      <c r="H7" s="243"/>
      <c r="I7" s="246"/>
      <c r="J7" s="243"/>
      <c r="K7" s="224"/>
      <c r="L7" s="225"/>
      <c r="M7" s="224"/>
      <c r="U7" s="179"/>
      <c r="V7" s="179"/>
      <c r="W7" s="179"/>
    </row>
    <row r="8" spans="1:23" ht="38.25" x14ac:dyDescent="0.2">
      <c r="A8" s="222" t="s">
        <v>3</v>
      </c>
      <c r="B8" s="137" t="s">
        <v>130</v>
      </c>
      <c r="C8" s="126" t="s">
        <v>123</v>
      </c>
      <c r="D8" s="361"/>
      <c r="E8" s="361"/>
      <c r="F8" s="362"/>
      <c r="G8" s="363"/>
      <c r="H8" s="361"/>
      <c r="I8" s="361"/>
      <c r="J8" s="364">
        <v>2880</v>
      </c>
      <c r="K8" s="138"/>
      <c r="L8" s="151" t="s">
        <v>120</v>
      </c>
      <c r="M8" s="373">
        <f t="shared" ref="M8:M17" si="0">SUM(D8,J8)</f>
        <v>2880</v>
      </c>
      <c r="U8" s="179"/>
      <c r="V8" s="179"/>
      <c r="W8" s="179"/>
    </row>
    <row r="9" spans="1:23" x14ac:dyDescent="0.2">
      <c r="A9" s="222" t="s">
        <v>4</v>
      </c>
      <c r="B9" s="137" t="s">
        <v>131</v>
      </c>
      <c r="C9" s="127" t="s">
        <v>121</v>
      </c>
      <c r="D9" s="361"/>
      <c r="E9" s="361"/>
      <c r="F9" s="362"/>
      <c r="G9" s="363"/>
      <c r="H9" s="361"/>
      <c r="I9" s="361"/>
      <c r="J9" s="364">
        <v>33</v>
      </c>
      <c r="K9" s="138"/>
      <c r="L9" s="151" t="s">
        <v>120</v>
      </c>
      <c r="M9" s="373">
        <f t="shared" si="0"/>
        <v>33</v>
      </c>
      <c r="U9" s="179"/>
      <c r="V9" s="179"/>
      <c r="W9" s="179"/>
    </row>
    <row r="10" spans="1:23" x14ac:dyDescent="0.2">
      <c r="A10" s="478" t="s">
        <v>29</v>
      </c>
      <c r="B10" s="137"/>
      <c r="C10" s="126"/>
      <c r="D10" s="361"/>
      <c r="E10" s="361"/>
      <c r="F10" s="362"/>
      <c r="G10" s="363"/>
      <c r="H10" s="361"/>
      <c r="I10" s="361"/>
      <c r="J10" s="365"/>
      <c r="K10" s="138"/>
      <c r="L10" s="151"/>
      <c r="M10" s="373">
        <f t="shared" si="0"/>
        <v>0</v>
      </c>
      <c r="U10" s="179"/>
      <c r="V10" s="179"/>
      <c r="W10" s="179"/>
    </row>
    <row r="11" spans="1:23" x14ac:dyDescent="0.2">
      <c r="A11" s="478"/>
      <c r="B11" s="137"/>
      <c r="C11" s="126"/>
      <c r="D11" s="361"/>
      <c r="E11" s="361"/>
      <c r="F11" s="362"/>
      <c r="G11" s="363"/>
      <c r="H11" s="361"/>
      <c r="I11" s="361"/>
      <c r="J11" s="364"/>
      <c r="K11" s="138"/>
      <c r="L11" s="151"/>
      <c r="M11" s="373">
        <f t="shared" si="0"/>
        <v>0</v>
      </c>
      <c r="U11" s="179"/>
      <c r="V11" s="179"/>
      <c r="W11" s="179"/>
    </row>
    <row r="12" spans="1:23" x14ac:dyDescent="0.2">
      <c r="A12" s="478"/>
      <c r="B12" s="137"/>
      <c r="C12" s="126"/>
      <c r="D12" s="361"/>
      <c r="E12" s="361"/>
      <c r="F12" s="362"/>
      <c r="G12" s="363"/>
      <c r="H12" s="361"/>
      <c r="I12" s="361"/>
      <c r="J12" s="364"/>
      <c r="K12" s="138"/>
      <c r="L12" s="151"/>
      <c r="M12" s="373">
        <f t="shared" si="0"/>
        <v>0</v>
      </c>
      <c r="U12" s="179"/>
      <c r="V12" s="179"/>
      <c r="W12" s="179"/>
    </row>
    <row r="13" spans="1:23" x14ac:dyDescent="0.2">
      <c r="A13" s="478"/>
      <c r="B13" s="137"/>
      <c r="C13" s="126"/>
      <c r="D13" s="361"/>
      <c r="E13" s="361"/>
      <c r="F13" s="362"/>
      <c r="G13" s="363"/>
      <c r="H13" s="361"/>
      <c r="I13" s="361"/>
      <c r="J13" s="364"/>
      <c r="K13" s="138"/>
      <c r="L13" s="151"/>
      <c r="M13" s="373">
        <f t="shared" si="0"/>
        <v>0</v>
      </c>
      <c r="U13" s="179"/>
      <c r="V13" s="179"/>
      <c r="W13" s="179"/>
    </row>
    <row r="14" spans="1:23" ht="27" customHeight="1" x14ac:dyDescent="0.2">
      <c r="A14" s="478" t="s">
        <v>7</v>
      </c>
      <c r="B14" s="152"/>
      <c r="C14" s="128"/>
      <c r="D14" s="361"/>
      <c r="E14" s="361"/>
      <c r="F14" s="362"/>
      <c r="G14" s="363"/>
      <c r="H14" s="361"/>
      <c r="I14" s="361"/>
      <c r="J14" s="364"/>
      <c r="K14" s="138"/>
      <c r="L14" s="151"/>
      <c r="M14" s="384">
        <f t="shared" si="0"/>
        <v>0</v>
      </c>
      <c r="U14" s="179"/>
      <c r="V14" s="179"/>
      <c r="W14" s="179"/>
    </row>
    <row r="15" spans="1:23" x14ac:dyDescent="0.2">
      <c r="A15" s="478"/>
      <c r="B15" s="137"/>
      <c r="C15" s="125"/>
      <c r="D15" s="364"/>
      <c r="E15" s="364"/>
      <c r="F15" s="362"/>
      <c r="G15" s="363"/>
      <c r="H15" s="361"/>
      <c r="I15" s="361"/>
      <c r="J15" s="364"/>
      <c r="K15" s="138"/>
      <c r="L15" s="151"/>
      <c r="M15" s="373">
        <f t="shared" si="0"/>
        <v>0</v>
      </c>
      <c r="U15" s="179"/>
      <c r="V15" s="179"/>
      <c r="W15" s="179"/>
    </row>
    <row r="16" spans="1:23" x14ac:dyDescent="0.2">
      <c r="A16" s="478"/>
      <c r="B16" s="137"/>
      <c r="C16" s="126"/>
      <c r="D16" s="361"/>
      <c r="E16" s="361"/>
      <c r="F16" s="362"/>
      <c r="G16" s="363"/>
      <c r="H16" s="361"/>
      <c r="I16" s="361"/>
      <c r="J16" s="364"/>
      <c r="K16" s="138"/>
      <c r="L16" s="151"/>
      <c r="M16" s="373">
        <f t="shared" si="0"/>
        <v>0</v>
      </c>
      <c r="U16" s="179"/>
      <c r="V16" s="179"/>
      <c r="W16" s="179"/>
    </row>
    <row r="17" spans="1:23" x14ac:dyDescent="0.2">
      <c r="A17" s="478"/>
      <c r="B17" s="137"/>
      <c r="C17" s="126"/>
      <c r="D17" s="361"/>
      <c r="E17" s="361"/>
      <c r="F17" s="362"/>
      <c r="G17" s="363"/>
      <c r="H17" s="361"/>
      <c r="I17" s="361"/>
      <c r="J17" s="364"/>
      <c r="K17" s="138"/>
      <c r="L17" s="151"/>
      <c r="M17" s="373">
        <f t="shared" si="0"/>
        <v>0</v>
      </c>
      <c r="U17" s="179"/>
      <c r="V17" s="179"/>
      <c r="W17" s="179"/>
    </row>
    <row r="18" spans="1:23" ht="12.75" customHeight="1" x14ac:dyDescent="0.2">
      <c r="A18" s="481" t="s">
        <v>68</v>
      </c>
      <c r="B18" s="153"/>
      <c r="C18" s="130"/>
      <c r="D18" s="367"/>
      <c r="E18" s="366"/>
      <c r="F18" s="367"/>
      <c r="G18" s="363"/>
      <c r="H18" s="361" t="s">
        <v>84</v>
      </c>
      <c r="I18" s="361" t="s">
        <v>85</v>
      </c>
      <c r="J18" s="364"/>
      <c r="K18" s="138"/>
      <c r="L18" s="151"/>
      <c r="M18" s="373">
        <f>SUM(J18)</f>
        <v>0</v>
      </c>
      <c r="U18" s="179"/>
      <c r="V18" s="179"/>
      <c r="W18" s="179"/>
    </row>
    <row r="19" spans="1:23" ht="51" x14ac:dyDescent="0.2">
      <c r="A19" s="478"/>
      <c r="B19" s="153" t="s">
        <v>132</v>
      </c>
      <c r="C19" s="129" t="s">
        <v>122</v>
      </c>
      <c r="D19" s="367"/>
      <c r="E19" s="366"/>
      <c r="F19" s="367"/>
      <c r="G19" s="363"/>
      <c r="H19" s="361"/>
      <c r="I19" s="361"/>
      <c r="J19" s="364">
        <v>227</v>
      </c>
      <c r="K19" s="138"/>
      <c r="L19" s="151" t="s">
        <v>120</v>
      </c>
      <c r="M19" s="373">
        <f>SUM(J19)</f>
        <v>227</v>
      </c>
      <c r="U19" s="179"/>
      <c r="V19" s="179"/>
      <c r="W19" s="179"/>
    </row>
    <row r="20" spans="1:23" x14ac:dyDescent="0.2">
      <c r="A20" s="478"/>
      <c r="B20" s="153"/>
      <c r="C20" s="129"/>
      <c r="D20" s="367"/>
      <c r="E20" s="366"/>
      <c r="F20" s="367"/>
      <c r="G20" s="363"/>
      <c r="H20" s="361"/>
      <c r="I20" s="361"/>
      <c r="J20" s="364"/>
      <c r="K20" s="138"/>
      <c r="L20" s="151"/>
      <c r="M20" s="373">
        <f>SUM(J20)</f>
        <v>0</v>
      </c>
      <c r="U20" s="179"/>
      <c r="V20" s="179"/>
      <c r="W20" s="179"/>
    </row>
    <row r="21" spans="1:23" x14ac:dyDescent="0.2">
      <c r="A21" s="478"/>
      <c r="B21" s="153"/>
      <c r="C21" s="130"/>
      <c r="D21" s="367"/>
      <c r="E21" s="366"/>
      <c r="F21" s="367"/>
      <c r="G21" s="363"/>
      <c r="H21" s="361"/>
      <c r="I21" s="361"/>
      <c r="J21" s="364"/>
      <c r="K21" s="138"/>
      <c r="L21" s="151"/>
      <c r="M21" s="373">
        <f>SUM(J21)</f>
        <v>0</v>
      </c>
      <c r="U21" s="179"/>
      <c r="V21" s="179"/>
      <c r="W21" s="179"/>
    </row>
    <row r="22" spans="1:23" s="173" customFormat="1" x14ac:dyDescent="0.2">
      <c r="A22" s="263" t="s">
        <v>81</v>
      </c>
      <c r="B22" s="217"/>
      <c r="C22" s="218"/>
      <c r="D22" s="175">
        <f>ROUND(U22,0)</f>
        <v>0</v>
      </c>
      <c r="E22" s="368"/>
      <c r="F22" s="175">
        <f>SUM(F8:F17)</f>
        <v>0</v>
      </c>
      <c r="G22" s="369"/>
      <c r="H22" s="368"/>
      <c r="I22" s="368"/>
      <c r="J22" s="175">
        <f>ROUND(V22,0)</f>
        <v>3140</v>
      </c>
      <c r="K22" s="174">
        <f>SUM(K8:K21)</f>
        <v>0</v>
      </c>
      <c r="L22" s="161"/>
      <c r="M22" s="378">
        <f>ROUND(W22,0)</f>
        <v>3140</v>
      </c>
      <c r="N22" s="171"/>
      <c r="O22" s="172"/>
      <c r="P22" s="172"/>
      <c r="Q22" s="172"/>
      <c r="U22" s="175">
        <f>SUM(D8:D21)</f>
        <v>0</v>
      </c>
      <c r="V22" s="176">
        <f>SUM(J8:J21)</f>
        <v>3140</v>
      </c>
      <c r="W22" s="175">
        <f>SUM(M8:M21)</f>
        <v>3140</v>
      </c>
    </row>
    <row r="23" spans="1:23" x14ac:dyDescent="0.2">
      <c r="A23" s="477" t="s">
        <v>31</v>
      </c>
      <c r="B23" s="137"/>
      <c r="C23" s="127"/>
      <c r="D23" s="361"/>
      <c r="E23" s="361"/>
      <c r="F23" s="362"/>
      <c r="G23" s="363"/>
      <c r="H23" s="361"/>
      <c r="I23" s="361"/>
      <c r="J23" s="364"/>
      <c r="K23" s="138"/>
      <c r="L23" s="151"/>
      <c r="M23" s="373">
        <f t="shared" ref="M23:M53" si="1">SUM(D23,J23)</f>
        <v>0</v>
      </c>
      <c r="U23" s="179"/>
      <c r="V23" s="179"/>
      <c r="W23" s="179"/>
    </row>
    <row r="24" spans="1:23" x14ac:dyDescent="0.2">
      <c r="A24" s="478"/>
      <c r="B24" s="137"/>
      <c r="C24" s="127"/>
      <c r="D24" s="361"/>
      <c r="E24" s="361"/>
      <c r="F24" s="362"/>
      <c r="G24" s="363"/>
      <c r="H24" s="361"/>
      <c r="I24" s="361"/>
      <c r="J24" s="364"/>
      <c r="K24" s="138"/>
      <c r="L24" s="151"/>
      <c r="M24" s="373">
        <f t="shared" ref="M24:M34" si="2">SUM(D24,J24)</f>
        <v>0</v>
      </c>
      <c r="U24" s="179"/>
      <c r="V24" s="179"/>
      <c r="W24" s="179"/>
    </row>
    <row r="25" spans="1:23" x14ac:dyDescent="0.2">
      <c r="A25" s="478"/>
      <c r="B25" s="137"/>
      <c r="C25" s="127"/>
      <c r="D25" s="361"/>
      <c r="E25" s="361"/>
      <c r="F25" s="362"/>
      <c r="G25" s="363"/>
      <c r="H25" s="361"/>
      <c r="I25" s="361"/>
      <c r="J25" s="364"/>
      <c r="K25" s="138"/>
      <c r="L25" s="151"/>
      <c r="M25" s="373">
        <f t="shared" si="2"/>
        <v>0</v>
      </c>
      <c r="U25" s="179"/>
      <c r="V25" s="179"/>
      <c r="W25" s="179"/>
    </row>
    <row r="26" spans="1:23" x14ac:dyDescent="0.2">
      <c r="A26" s="478"/>
      <c r="B26" s="137"/>
      <c r="C26" s="127"/>
      <c r="D26" s="361"/>
      <c r="E26" s="361"/>
      <c r="F26" s="362"/>
      <c r="G26" s="363"/>
      <c r="H26" s="361"/>
      <c r="I26" s="361"/>
      <c r="J26" s="364"/>
      <c r="K26" s="138"/>
      <c r="L26" s="151"/>
      <c r="M26" s="373">
        <f t="shared" si="2"/>
        <v>0</v>
      </c>
      <c r="U26" s="179"/>
      <c r="V26" s="179"/>
      <c r="W26" s="179"/>
    </row>
    <row r="27" spans="1:23" x14ac:dyDescent="0.2">
      <c r="A27" s="478"/>
      <c r="B27" s="137"/>
      <c r="C27" s="127"/>
      <c r="D27" s="361"/>
      <c r="E27" s="361"/>
      <c r="F27" s="362"/>
      <c r="G27" s="363"/>
      <c r="H27" s="361"/>
      <c r="I27" s="361"/>
      <c r="J27" s="364"/>
      <c r="K27" s="138"/>
      <c r="L27" s="151"/>
      <c r="M27" s="373">
        <f t="shared" si="2"/>
        <v>0</v>
      </c>
      <c r="U27" s="179"/>
      <c r="V27" s="179"/>
      <c r="W27" s="179"/>
    </row>
    <row r="28" spans="1:23" x14ac:dyDescent="0.2">
      <c r="A28" s="478"/>
      <c r="B28" s="137"/>
      <c r="C28" s="127"/>
      <c r="D28" s="361"/>
      <c r="E28" s="361"/>
      <c r="F28" s="362"/>
      <c r="G28" s="363"/>
      <c r="H28" s="361"/>
      <c r="I28" s="361"/>
      <c r="J28" s="364"/>
      <c r="K28" s="138"/>
      <c r="L28" s="151"/>
      <c r="M28" s="373">
        <f t="shared" si="2"/>
        <v>0</v>
      </c>
      <c r="U28" s="179"/>
      <c r="V28" s="179"/>
      <c r="W28" s="179"/>
    </row>
    <row r="29" spans="1:23" x14ac:dyDescent="0.2">
      <c r="A29" s="478"/>
      <c r="B29" s="137"/>
      <c r="C29" s="127"/>
      <c r="D29" s="361"/>
      <c r="E29" s="361"/>
      <c r="F29" s="362"/>
      <c r="G29" s="363"/>
      <c r="H29" s="361"/>
      <c r="I29" s="361"/>
      <c r="J29" s="364"/>
      <c r="K29" s="138"/>
      <c r="L29" s="151"/>
      <c r="M29" s="373">
        <f t="shared" si="2"/>
        <v>0</v>
      </c>
      <c r="U29" s="179"/>
      <c r="V29" s="179"/>
      <c r="W29" s="179"/>
    </row>
    <row r="30" spans="1:23" x14ac:dyDescent="0.2">
      <c r="A30" s="478"/>
      <c r="B30" s="137"/>
      <c r="C30" s="127"/>
      <c r="D30" s="361"/>
      <c r="E30" s="361"/>
      <c r="F30" s="362"/>
      <c r="G30" s="363"/>
      <c r="H30" s="361"/>
      <c r="I30" s="361"/>
      <c r="J30" s="364"/>
      <c r="K30" s="138"/>
      <c r="L30" s="151"/>
      <c r="M30" s="373">
        <f t="shared" si="2"/>
        <v>0</v>
      </c>
      <c r="U30" s="179"/>
      <c r="V30" s="179"/>
      <c r="W30" s="179"/>
    </row>
    <row r="31" spans="1:23" x14ac:dyDescent="0.2">
      <c r="A31" s="478"/>
      <c r="B31" s="137"/>
      <c r="C31" s="127"/>
      <c r="D31" s="361"/>
      <c r="E31" s="361"/>
      <c r="F31" s="362"/>
      <c r="G31" s="363"/>
      <c r="H31" s="361"/>
      <c r="I31" s="361"/>
      <c r="J31" s="364"/>
      <c r="K31" s="138"/>
      <c r="L31" s="151"/>
      <c r="M31" s="373">
        <f t="shared" si="2"/>
        <v>0</v>
      </c>
      <c r="U31" s="179"/>
      <c r="V31" s="179"/>
      <c r="W31" s="179"/>
    </row>
    <row r="32" spans="1:23" x14ac:dyDescent="0.2">
      <c r="A32" s="478"/>
      <c r="B32" s="137"/>
      <c r="C32" s="127"/>
      <c r="D32" s="361"/>
      <c r="E32" s="361"/>
      <c r="F32" s="362"/>
      <c r="G32" s="363"/>
      <c r="H32" s="361"/>
      <c r="I32" s="361"/>
      <c r="J32" s="364"/>
      <c r="K32" s="138"/>
      <c r="L32" s="151"/>
      <c r="M32" s="373">
        <f t="shared" si="2"/>
        <v>0</v>
      </c>
      <c r="U32" s="179"/>
      <c r="V32" s="179"/>
      <c r="W32" s="179"/>
    </row>
    <row r="33" spans="1:23" x14ac:dyDescent="0.2">
      <c r="A33" s="478"/>
      <c r="B33" s="137"/>
      <c r="C33" s="127"/>
      <c r="D33" s="361"/>
      <c r="E33" s="361"/>
      <c r="F33" s="362"/>
      <c r="G33" s="363"/>
      <c r="H33" s="361"/>
      <c r="I33" s="361"/>
      <c r="J33" s="364"/>
      <c r="K33" s="138"/>
      <c r="L33" s="151"/>
      <c r="M33" s="373">
        <f t="shared" si="2"/>
        <v>0</v>
      </c>
      <c r="U33" s="179"/>
      <c r="V33" s="179"/>
      <c r="W33" s="179"/>
    </row>
    <row r="34" spans="1:23" x14ac:dyDescent="0.2">
      <c r="A34" s="478"/>
      <c r="B34" s="137"/>
      <c r="C34" s="127"/>
      <c r="D34" s="361"/>
      <c r="E34" s="361"/>
      <c r="F34" s="362"/>
      <c r="G34" s="363"/>
      <c r="H34" s="361"/>
      <c r="I34" s="361"/>
      <c r="J34" s="364"/>
      <c r="K34" s="138"/>
      <c r="L34" s="151"/>
      <c r="M34" s="373">
        <f t="shared" si="2"/>
        <v>0</v>
      </c>
      <c r="U34" s="179"/>
      <c r="V34" s="179"/>
      <c r="W34" s="179"/>
    </row>
    <row r="35" spans="1:23" x14ac:dyDescent="0.2">
      <c r="A35" s="478"/>
      <c r="B35" s="137"/>
      <c r="C35" s="126"/>
      <c r="D35" s="361"/>
      <c r="E35" s="361"/>
      <c r="F35" s="362"/>
      <c r="G35" s="363"/>
      <c r="H35" s="361"/>
      <c r="I35" s="361"/>
      <c r="J35" s="364"/>
      <c r="K35" s="138"/>
      <c r="L35" s="151"/>
      <c r="M35" s="373">
        <f t="shared" si="1"/>
        <v>0</v>
      </c>
      <c r="U35" s="179"/>
      <c r="V35" s="179"/>
      <c r="W35" s="179"/>
    </row>
    <row r="36" spans="1:23" x14ac:dyDescent="0.2">
      <c r="A36" s="478"/>
      <c r="B36" s="137"/>
      <c r="C36" s="126"/>
      <c r="D36" s="361"/>
      <c r="E36" s="361"/>
      <c r="F36" s="362"/>
      <c r="G36" s="363"/>
      <c r="H36" s="361"/>
      <c r="I36" s="361"/>
      <c r="J36" s="364"/>
      <c r="K36" s="138"/>
      <c r="L36" s="151"/>
      <c r="M36" s="373">
        <f t="shared" si="1"/>
        <v>0</v>
      </c>
      <c r="U36" s="179"/>
      <c r="V36" s="179"/>
      <c r="W36" s="179"/>
    </row>
    <row r="37" spans="1:23" x14ac:dyDescent="0.2">
      <c r="A37" s="478"/>
      <c r="B37" s="137"/>
      <c r="C37" s="126"/>
      <c r="D37" s="361"/>
      <c r="E37" s="361"/>
      <c r="F37" s="362"/>
      <c r="G37" s="363"/>
      <c r="H37" s="361"/>
      <c r="I37" s="361"/>
      <c r="J37" s="364"/>
      <c r="K37" s="138"/>
      <c r="L37" s="151"/>
      <c r="M37" s="373">
        <f t="shared" si="1"/>
        <v>0</v>
      </c>
      <c r="U37" s="179"/>
      <c r="V37" s="179"/>
      <c r="W37" s="179"/>
    </row>
    <row r="38" spans="1:23" x14ac:dyDescent="0.2">
      <c r="A38" s="478"/>
      <c r="B38" s="137"/>
      <c r="C38" s="126"/>
      <c r="D38" s="361"/>
      <c r="E38" s="361"/>
      <c r="F38" s="362"/>
      <c r="G38" s="363"/>
      <c r="H38" s="361"/>
      <c r="I38" s="361"/>
      <c r="J38" s="364"/>
      <c r="K38" s="138"/>
      <c r="L38" s="151"/>
      <c r="M38" s="373">
        <f t="shared" si="1"/>
        <v>0</v>
      </c>
      <c r="U38" s="179"/>
      <c r="V38" s="179"/>
      <c r="W38" s="179"/>
    </row>
    <row r="39" spans="1:23" x14ac:dyDescent="0.2">
      <c r="A39" s="478"/>
      <c r="B39" s="137"/>
      <c r="C39" s="126"/>
      <c r="D39" s="361"/>
      <c r="E39" s="361"/>
      <c r="F39" s="362"/>
      <c r="G39" s="363"/>
      <c r="H39" s="361"/>
      <c r="I39" s="361"/>
      <c r="J39" s="364"/>
      <c r="K39" s="138"/>
      <c r="L39" s="151"/>
      <c r="M39" s="373">
        <f t="shared" si="1"/>
        <v>0</v>
      </c>
      <c r="U39" s="179"/>
      <c r="V39" s="179"/>
      <c r="W39" s="179"/>
    </row>
    <row r="40" spans="1:23" x14ac:dyDescent="0.2">
      <c r="A40" s="478"/>
      <c r="B40" s="137"/>
      <c r="C40" s="126"/>
      <c r="D40" s="361"/>
      <c r="E40" s="361"/>
      <c r="F40" s="362"/>
      <c r="G40" s="363"/>
      <c r="H40" s="361"/>
      <c r="I40" s="361"/>
      <c r="J40" s="364"/>
      <c r="K40" s="138"/>
      <c r="L40" s="151"/>
      <c r="M40" s="373">
        <f t="shared" si="1"/>
        <v>0</v>
      </c>
      <c r="U40" s="179"/>
      <c r="V40" s="179"/>
      <c r="W40" s="179"/>
    </row>
    <row r="41" spans="1:23" x14ac:dyDescent="0.2">
      <c r="A41" s="478"/>
      <c r="B41" s="137"/>
      <c r="C41" s="126"/>
      <c r="D41" s="361"/>
      <c r="E41" s="361"/>
      <c r="F41" s="362"/>
      <c r="G41" s="363"/>
      <c r="H41" s="361"/>
      <c r="I41" s="361"/>
      <c r="J41" s="364"/>
      <c r="K41" s="138"/>
      <c r="L41" s="151"/>
      <c r="M41" s="373">
        <f t="shared" si="1"/>
        <v>0</v>
      </c>
      <c r="U41" s="179"/>
      <c r="V41" s="179"/>
      <c r="W41" s="179"/>
    </row>
    <row r="42" spans="1:23" x14ac:dyDescent="0.2">
      <c r="A42" s="478"/>
      <c r="B42" s="137"/>
      <c r="C42" s="126"/>
      <c r="D42" s="361"/>
      <c r="E42" s="361"/>
      <c r="F42" s="362"/>
      <c r="G42" s="363"/>
      <c r="H42" s="361"/>
      <c r="I42" s="361"/>
      <c r="J42" s="364"/>
      <c r="K42" s="138"/>
      <c r="L42" s="151"/>
      <c r="M42" s="373">
        <f t="shared" si="1"/>
        <v>0</v>
      </c>
      <c r="U42" s="179"/>
      <c r="V42" s="179"/>
      <c r="W42" s="179"/>
    </row>
    <row r="43" spans="1:23" x14ac:dyDescent="0.2">
      <c r="A43" s="478"/>
      <c r="B43" s="137"/>
      <c r="C43" s="126"/>
      <c r="D43" s="361"/>
      <c r="E43" s="361"/>
      <c r="F43" s="362"/>
      <c r="G43" s="363"/>
      <c r="H43" s="361"/>
      <c r="I43" s="361"/>
      <c r="J43" s="364"/>
      <c r="K43" s="138"/>
      <c r="L43" s="151"/>
      <c r="M43" s="373">
        <f t="shared" si="1"/>
        <v>0</v>
      </c>
      <c r="U43" s="179"/>
      <c r="V43" s="179"/>
      <c r="W43" s="179"/>
    </row>
    <row r="44" spans="1:23" s="173" customFormat="1" x14ac:dyDescent="0.2">
      <c r="A44" s="263" t="s">
        <v>81</v>
      </c>
      <c r="B44" s="220"/>
      <c r="C44" s="221"/>
      <c r="D44" s="175">
        <f>ROUND(U44,0)</f>
        <v>0</v>
      </c>
      <c r="E44" s="175"/>
      <c r="F44" s="175"/>
      <c r="G44" s="175"/>
      <c r="H44" s="175"/>
      <c r="I44" s="175"/>
      <c r="J44" s="175">
        <f>ROUND(V44,0)</f>
        <v>0</v>
      </c>
      <c r="K44" s="174"/>
      <c r="L44" s="161"/>
      <c r="M44" s="378">
        <f>ROUND(W44,0)</f>
        <v>0</v>
      </c>
      <c r="N44" s="171"/>
      <c r="O44" s="172"/>
      <c r="P44" s="172"/>
      <c r="Q44" s="172"/>
      <c r="U44" s="175">
        <f>SUM(D23:D43)</f>
        <v>0</v>
      </c>
      <c r="V44" s="176">
        <f>SUM(J23:J43)</f>
        <v>0</v>
      </c>
      <c r="W44" s="175">
        <f>SUM(M23:M43)</f>
        <v>0</v>
      </c>
    </row>
    <row r="45" spans="1:23" x14ac:dyDescent="0.2">
      <c r="A45" s="477" t="s">
        <v>32</v>
      </c>
      <c r="B45" s="137"/>
      <c r="C45" s="127"/>
      <c r="D45" s="370"/>
      <c r="E45" s="361"/>
      <c r="F45" s="362"/>
      <c r="G45" s="363"/>
      <c r="H45" s="361"/>
      <c r="I45" s="361"/>
      <c r="J45" s="364"/>
      <c r="K45" s="138"/>
      <c r="L45" s="151"/>
      <c r="M45" s="373">
        <f t="shared" si="1"/>
        <v>0</v>
      </c>
      <c r="U45" s="179"/>
      <c r="V45" s="179"/>
      <c r="W45" s="179"/>
    </row>
    <row r="46" spans="1:23" x14ac:dyDescent="0.2">
      <c r="A46" s="478"/>
      <c r="B46" s="137"/>
      <c r="C46" s="126"/>
      <c r="D46" s="370"/>
      <c r="E46" s="361"/>
      <c r="F46" s="362"/>
      <c r="G46" s="363"/>
      <c r="H46" s="361"/>
      <c r="I46" s="361"/>
      <c r="J46" s="364"/>
      <c r="K46" s="138"/>
      <c r="L46" s="151"/>
      <c r="M46" s="373">
        <f t="shared" si="1"/>
        <v>0</v>
      </c>
      <c r="U46" s="179"/>
      <c r="V46" s="179"/>
      <c r="W46" s="179"/>
    </row>
    <row r="47" spans="1:23" x14ac:dyDescent="0.2">
      <c r="A47" s="478"/>
      <c r="B47" s="137"/>
      <c r="C47" s="126"/>
      <c r="D47" s="370"/>
      <c r="E47" s="361"/>
      <c r="F47" s="362"/>
      <c r="G47" s="363"/>
      <c r="H47" s="361"/>
      <c r="I47" s="361"/>
      <c r="J47" s="364"/>
      <c r="K47" s="138"/>
      <c r="L47" s="151"/>
      <c r="M47" s="373">
        <f t="shared" si="1"/>
        <v>0</v>
      </c>
      <c r="U47" s="179"/>
      <c r="V47" s="179"/>
      <c r="W47" s="179"/>
    </row>
    <row r="48" spans="1:23" x14ac:dyDescent="0.2">
      <c r="A48" s="478"/>
      <c r="B48" s="137"/>
      <c r="C48" s="126"/>
      <c r="D48" s="371"/>
      <c r="E48" s="372"/>
      <c r="F48" s="373"/>
      <c r="G48" s="374"/>
      <c r="H48" s="372"/>
      <c r="I48" s="372"/>
      <c r="J48" s="375"/>
      <c r="K48" s="138"/>
      <c r="L48" s="151"/>
      <c r="M48" s="373">
        <f t="shared" si="1"/>
        <v>0</v>
      </c>
      <c r="U48" s="179"/>
      <c r="V48" s="179"/>
      <c r="W48" s="179"/>
    </row>
    <row r="49" spans="1:23" x14ac:dyDescent="0.2">
      <c r="A49" s="478"/>
      <c r="B49" s="137"/>
      <c r="C49" s="126"/>
      <c r="D49" s="371"/>
      <c r="E49" s="372"/>
      <c r="F49" s="373"/>
      <c r="G49" s="374"/>
      <c r="H49" s="372"/>
      <c r="I49" s="372"/>
      <c r="J49" s="375"/>
      <c r="K49" s="138"/>
      <c r="L49" s="151"/>
      <c r="M49" s="373">
        <f t="shared" si="1"/>
        <v>0</v>
      </c>
      <c r="U49" s="179"/>
      <c r="V49" s="179"/>
      <c r="W49" s="179"/>
    </row>
    <row r="50" spans="1:23" x14ac:dyDescent="0.2">
      <c r="A50" s="478"/>
      <c r="B50" s="137"/>
      <c r="C50" s="126"/>
      <c r="D50" s="371"/>
      <c r="E50" s="372"/>
      <c r="F50" s="373"/>
      <c r="G50" s="374"/>
      <c r="H50" s="372"/>
      <c r="I50" s="372"/>
      <c r="J50" s="375"/>
      <c r="K50" s="138"/>
      <c r="L50" s="151"/>
      <c r="M50" s="373">
        <f t="shared" si="1"/>
        <v>0</v>
      </c>
      <c r="U50" s="179"/>
      <c r="V50" s="179"/>
      <c r="W50" s="179"/>
    </row>
    <row r="51" spans="1:23" s="173" customFormat="1" x14ac:dyDescent="0.2">
      <c r="A51" s="263" t="s">
        <v>81</v>
      </c>
      <c r="B51" s="220"/>
      <c r="C51" s="221"/>
      <c r="D51" s="376">
        <f>ROUND(U51,0)</f>
        <v>0</v>
      </c>
      <c r="E51" s="376"/>
      <c r="F51" s="376"/>
      <c r="G51" s="376"/>
      <c r="H51" s="376"/>
      <c r="I51" s="376"/>
      <c r="J51" s="376">
        <f>ROUND(V51,0)</f>
        <v>0</v>
      </c>
      <c r="K51" s="174"/>
      <c r="L51" s="161"/>
      <c r="M51" s="378">
        <f>ROUND(W51,0)</f>
        <v>0</v>
      </c>
      <c r="N51" s="171"/>
      <c r="O51" s="172"/>
      <c r="P51" s="172"/>
      <c r="Q51" s="172"/>
      <c r="U51" s="175">
        <f>SUM(D45:D50)</f>
        <v>0</v>
      </c>
      <c r="V51" s="176">
        <f>SUM(J45:J50)</f>
        <v>0</v>
      </c>
      <c r="W51" s="175">
        <f>SUM(M45:M50)</f>
        <v>0</v>
      </c>
    </row>
    <row r="52" spans="1:23" x14ac:dyDescent="0.2">
      <c r="A52" s="477" t="s">
        <v>33</v>
      </c>
      <c r="B52" s="137"/>
      <c r="C52" s="127"/>
      <c r="D52" s="371"/>
      <c r="E52" s="372"/>
      <c r="F52" s="373"/>
      <c r="G52" s="374"/>
      <c r="H52" s="372"/>
      <c r="I52" s="372"/>
      <c r="J52" s="375"/>
      <c r="K52" s="138"/>
      <c r="L52" s="151"/>
      <c r="M52" s="373">
        <f t="shared" si="1"/>
        <v>0</v>
      </c>
      <c r="U52" s="179"/>
      <c r="V52" s="179"/>
      <c r="W52" s="179"/>
    </row>
    <row r="53" spans="1:23" x14ac:dyDescent="0.2">
      <c r="A53" s="478"/>
      <c r="B53" s="137"/>
      <c r="C53" s="126"/>
      <c r="D53" s="371"/>
      <c r="E53" s="372"/>
      <c r="F53" s="373"/>
      <c r="G53" s="374"/>
      <c r="H53" s="372"/>
      <c r="I53" s="372"/>
      <c r="J53" s="375"/>
      <c r="K53" s="138"/>
      <c r="L53" s="151"/>
      <c r="M53" s="373">
        <f t="shared" si="1"/>
        <v>0</v>
      </c>
      <c r="U53" s="179"/>
      <c r="V53" s="179"/>
      <c r="W53" s="179"/>
    </row>
    <row r="54" spans="1:23" x14ac:dyDescent="0.2">
      <c r="A54" s="478"/>
      <c r="B54" s="137"/>
      <c r="C54" s="126"/>
      <c r="D54" s="371"/>
      <c r="E54" s="372"/>
      <c r="F54" s="373"/>
      <c r="G54" s="374"/>
      <c r="H54" s="372"/>
      <c r="I54" s="372"/>
      <c r="J54" s="375"/>
      <c r="K54" s="138"/>
      <c r="L54" s="151"/>
      <c r="M54" s="373">
        <f t="shared" ref="M54:M78" si="3">SUM(D54,J54)</f>
        <v>0</v>
      </c>
      <c r="U54" s="179"/>
      <c r="V54" s="179"/>
      <c r="W54" s="179"/>
    </row>
    <row r="55" spans="1:23" x14ac:dyDescent="0.2">
      <c r="A55" s="478"/>
      <c r="B55" s="137"/>
      <c r="C55" s="126"/>
      <c r="D55" s="371"/>
      <c r="E55" s="372"/>
      <c r="F55" s="373"/>
      <c r="G55" s="374"/>
      <c r="H55" s="372"/>
      <c r="I55" s="372"/>
      <c r="J55" s="375"/>
      <c r="K55" s="138"/>
      <c r="L55" s="151"/>
      <c r="M55" s="373">
        <f t="shared" si="3"/>
        <v>0</v>
      </c>
      <c r="U55" s="179"/>
      <c r="V55" s="179"/>
      <c r="W55" s="179"/>
    </row>
    <row r="56" spans="1:23" x14ac:dyDescent="0.2">
      <c r="A56" s="478"/>
      <c r="B56" s="137"/>
      <c r="C56" s="126"/>
      <c r="D56" s="371"/>
      <c r="E56" s="372"/>
      <c r="F56" s="373"/>
      <c r="G56" s="374"/>
      <c r="H56" s="372"/>
      <c r="I56" s="372"/>
      <c r="J56" s="375"/>
      <c r="K56" s="138"/>
      <c r="L56" s="151"/>
      <c r="M56" s="373">
        <f t="shared" si="3"/>
        <v>0</v>
      </c>
      <c r="U56" s="179"/>
      <c r="V56" s="179"/>
      <c r="W56" s="179"/>
    </row>
    <row r="57" spans="1:23" x14ac:dyDescent="0.2">
      <c r="A57" s="478"/>
      <c r="B57" s="137"/>
      <c r="C57" s="126"/>
      <c r="D57" s="371"/>
      <c r="E57" s="372"/>
      <c r="F57" s="373"/>
      <c r="G57" s="374"/>
      <c r="H57" s="372"/>
      <c r="I57" s="372"/>
      <c r="J57" s="375"/>
      <c r="K57" s="138"/>
      <c r="L57" s="151"/>
      <c r="M57" s="373">
        <f t="shared" si="3"/>
        <v>0</v>
      </c>
      <c r="U57" s="179"/>
      <c r="V57" s="179"/>
      <c r="W57" s="179"/>
    </row>
    <row r="58" spans="1:23" s="173" customFormat="1" x14ac:dyDescent="0.2">
      <c r="A58" s="263" t="s">
        <v>81</v>
      </c>
      <c r="B58" s="220"/>
      <c r="C58" s="221"/>
      <c r="D58" s="377">
        <f>ROUND(U58,0)</f>
        <v>0</v>
      </c>
      <c r="E58" s="377"/>
      <c r="F58" s="377"/>
      <c r="G58" s="377"/>
      <c r="H58" s="377"/>
      <c r="I58" s="377"/>
      <c r="J58" s="377">
        <f>ROUND(V58,0)</f>
        <v>0</v>
      </c>
      <c r="K58" s="174"/>
      <c r="L58" s="161"/>
      <c r="M58" s="378">
        <f>ROUND(W58,0)</f>
        <v>0</v>
      </c>
      <c r="N58" s="171"/>
      <c r="O58" s="172"/>
      <c r="P58" s="172"/>
      <c r="Q58" s="172"/>
      <c r="U58" s="175">
        <f>SUM(D52:D57)</f>
        <v>0</v>
      </c>
      <c r="V58" s="176">
        <f>SUM(J52:J57)</f>
        <v>0</v>
      </c>
      <c r="W58" s="175">
        <f>SUM(M52:M57)</f>
        <v>0</v>
      </c>
    </row>
    <row r="59" spans="1:23" x14ac:dyDescent="0.2">
      <c r="A59" s="477" t="s">
        <v>34</v>
      </c>
      <c r="B59" s="137"/>
      <c r="C59" s="127"/>
      <c r="D59" s="372"/>
      <c r="E59" s="372"/>
      <c r="F59" s="373"/>
      <c r="G59" s="374"/>
      <c r="H59" s="372"/>
      <c r="I59" s="372"/>
      <c r="J59" s="375"/>
      <c r="K59" s="138"/>
      <c r="L59" s="151"/>
      <c r="M59" s="373">
        <f t="shared" si="3"/>
        <v>0</v>
      </c>
      <c r="U59" s="179"/>
      <c r="V59" s="179"/>
      <c r="W59" s="179"/>
    </row>
    <row r="60" spans="1:23" x14ac:dyDescent="0.2">
      <c r="A60" s="478"/>
      <c r="B60" s="137"/>
      <c r="C60" s="126"/>
      <c r="D60" s="372"/>
      <c r="E60" s="372"/>
      <c r="F60" s="373"/>
      <c r="G60" s="374"/>
      <c r="H60" s="372"/>
      <c r="I60" s="372"/>
      <c r="J60" s="375"/>
      <c r="K60" s="138"/>
      <c r="L60" s="151"/>
      <c r="M60" s="373">
        <f t="shared" si="3"/>
        <v>0</v>
      </c>
      <c r="U60" s="179"/>
      <c r="V60" s="179"/>
      <c r="W60" s="179"/>
    </row>
    <row r="61" spans="1:23" x14ac:dyDescent="0.2">
      <c r="A61" s="478"/>
      <c r="B61" s="137"/>
      <c r="C61" s="126"/>
      <c r="D61" s="372"/>
      <c r="E61" s="372"/>
      <c r="F61" s="373"/>
      <c r="G61" s="374"/>
      <c r="H61" s="372"/>
      <c r="I61" s="372"/>
      <c r="J61" s="375"/>
      <c r="K61" s="138"/>
      <c r="L61" s="151"/>
      <c r="M61" s="373">
        <f t="shared" si="3"/>
        <v>0</v>
      </c>
      <c r="U61" s="179"/>
      <c r="V61" s="179"/>
      <c r="W61" s="179"/>
    </row>
    <row r="62" spans="1:23" x14ac:dyDescent="0.2">
      <c r="A62" s="478"/>
      <c r="B62" s="137"/>
      <c r="C62" s="126"/>
      <c r="D62" s="372"/>
      <c r="E62" s="372"/>
      <c r="F62" s="373"/>
      <c r="G62" s="374"/>
      <c r="H62" s="372"/>
      <c r="I62" s="372"/>
      <c r="J62" s="375"/>
      <c r="K62" s="138"/>
      <c r="L62" s="151"/>
      <c r="M62" s="373">
        <f t="shared" si="3"/>
        <v>0</v>
      </c>
      <c r="U62" s="179"/>
      <c r="V62" s="179"/>
      <c r="W62" s="179"/>
    </row>
    <row r="63" spans="1:23" x14ac:dyDescent="0.2">
      <c r="A63" s="478"/>
      <c r="B63" s="137"/>
      <c r="C63" s="126"/>
      <c r="D63" s="372"/>
      <c r="E63" s="372"/>
      <c r="F63" s="373"/>
      <c r="G63" s="374"/>
      <c r="H63" s="372"/>
      <c r="I63" s="372"/>
      <c r="J63" s="375"/>
      <c r="K63" s="138"/>
      <c r="L63" s="151"/>
      <c r="M63" s="373">
        <f t="shared" si="3"/>
        <v>0</v>
      </c>
      <c r="U63" s="179"/>
      <c r="V63" s="179"/>
      <c r="W63" s="179"/>
    </row>
    <row r="64" spans="1:23" x14ac:dyDescent="0.2">
      <c r="A64" s="478"/>
      <c r="B64" s="137"/>
      <c r="C64" s="126"/>
      <c r="D64" s="372"/>
      <c r="E64" s="372"/>
      <c r="F64" s="373"/>
      <c r="G64" s="374"/>
      <c r="H64" s="372"/>
      <c r="I64" s="372"/>
      <c r="J64" s="375"/>
      <c r="K64" s="138"/>
      <c r="L64" s="151"/>
      <c r="M64" s="373">
        <f t="shared" si="3"/>
        <v>0</v>
      </c>
      <c r="U64" s="179"/>
      <c r="V64" s="179"/>
      <c r="W64" s="179"/>
    </row>
    <row r="65" spans="1:23" s="173" customFormat="1" x14ac:dyDescent="0.2">
      <c r="A65" s="263" t="s">
        <v>81</v>
      </c>
      <c r="B65" s="217"/>
      <c r="C65" s="218"/>
      <c r="D65" s="378">
        <f>ROUND(U65,0)</f>
        <v>0</v>
      </c>
      <c r="E65" s="378"/>
      <c r="F65" s="378"/>
      <c r="G65" s="378"/>
      <c r="H65" s="378"/>
      <c r="I65" s="378"/>
      <c r="J65" s="378">
        <f>ROUND(V65,0)</f>
        <v>0</v>
      </c>
      <c r="K65" s="174"/>
      <c r="L65" s="161"/>
      <c r="M65" s="378">
        <f>ROUND(W65,0)</f>
        <v>0</v>
      </c>
      <c r="N65" s="171"/>
      <c r="O65" s="172"/>
      <c r="P65" s="172"/>
      <c r="Q65" s="172"/>
      <c r="U65" s="175">
        <f>SUM(D59:D64)</f>
        <v>0</v>
      </c>
      <c r="V65" s="176">
        <f>SUM(J59:J64)</f>
        <v>0</v>
      </c>
      <c r="W65" s="175">
        <f>SUM(M59:M64)</f>
        <v>0</v>
      </c>
    </row>
    <row r="66" spans="1:23" x14ac:dyDescent="0.2">
      <c r="A66" s="477" t="s">
        <v>35</v>
      </c>
      <c r="B66" s="137"/>
      <c r="C66" s="127"/>
      <c r="D66" s="372"/>
      <c r="E66" s="372"/>
      <c r="F66" s="373"/>
      <c r="G66" s="374"/>
      <c r="H66" s="372"/>
      <c r="I66" s="372"/>
      <c r="J66" s="375"/>
      <c r="K66" s="138"/>
      <c r="L66" s="151"/>
      <c r="M66" s="373">
        <f t="shared" si="3"/>
        <v>0</v>
      </c>
      <c r="U66" s="179"/>
      <c r="V66" s="179"/>
      <c r="W66" s="179"/>
    </row>
    <row r="67" spans="1:23" x14ac:dyDescent="0.2">
      <c r="A67" s="478"/>
      <c r="B67" s="137"/>
      <c r="C67" s="126"/>
      <c r="D67" s="372"/>
      <c r="E67" s="372"/>
      <c r="F67" s="373"/>
      <c r="G67" s="374"/>
      <c r="H67" s="372"/>
      <c r="I67" s="372"/>
      <c r="J67" s="375"/>
      <c r="K67" s="138"/>
      <c r="L67" s="151"/>
      <c r="M67" s="373">
        <f t="shared" si="3"/>
        <v>0</v>
      </c>
      <c r="U67" s="179"/>
      <c r="V67" s="179"/>
      <c r="W67" s="179"/>
    </row>
    <row r="68" spans="1:23" x14ac:dyDescent="0.2">
      <c r="A68" s="478"/>
      <c r="B68" s="137"/>
      <c r="C68" s="126"/>
      <c r="D68" s="372"/>
      <c r="E68" s="372"/>
      <c r="F68" s="373"/>
      <c r="G68" s="374"/>
      <c r="H68" s="372"/>
      <c r="I68" s="372"/>
      <c r="J68" s="375"/>
      <c r="K68" s="138"/>
      <c r="L68" s="151"/>
      <c r="M68" s="373">
        <f t="shared" si="3"/>
        <v>0</v>
      </c>
      <c r="U68" s="179"/>
      <c r="V68" s="179"/>
      <c r="W68" s="179"/>
    </row>
    <row r="69" spans="1:23" x14ac:dyDescent="0.2">
      <c r="A69" s="478"/>
      <c r="B69" s="137"/>
      <c r="C69" s="126"/>
      <c r="D69" s="372"/>
      <c r="E69" s="372"/>
      <c r="F69" s="373"/>
      <c r="G69" s="374"/>
      <c r="H69" s="372"/>
      <c r="I69" s="372"/>
      <c r="J69" s="375"/>
      <c r="K69" s="138"/>
      <c r="L69" s="151"/>
      <c r="M69" s="373">
        <f t="shared" si="3"/>
        <v>0</v>
      </c>
      <c r="U69" s="179"/>
      <c r="V69" s="179"/>
      <c r="W69" s="179"/>
    </row>
    <row r="70" spans="1:23" x14ac:dyDescent="0.2">
      <c r="A70" s="478"/>
      <c r="B70" s="137"/>
      <c r="C70" s="126"/>
      <c r="D70" s="372"/>
      <c r="E70" s="372"/>
      <c r="F70" s="373"/>
      <c r="G70" s="374"/>
      <c r="H70" s="372"/>
      <c r="I70" s="372"/>
      <c r="J70" s="375"/>
      <c r="K70" s="138"/>
      <c r="L70" s="151"/>
      <c r="M70" s="373">
        <f t="shared" si="3"/>
        <v>0</v>
      </c>
      <c r="U70" s="179"/>
      <c r="V70" s="179"/>
      <c r="W70" s="179"/>
    </row>
    <row r="71" spans="1:23" x14ac:dyDescent="0.2">
      <c r="A71" s="478"/>
      <c r="B71" s="137"/>
      <c r="C71" s="126"/>
      <c r="D71" s="372"/>
      <c r="E71" s="372"/>
      <c r="F71" s="373"/>
      <c r="G71" s="374"/>
      <c r="H71" s="372"/>
      <c r="I71" s="372"/>
      <c r="J71" s="375"/>
      <c r="K71" s="138"/>
      <c r="L71" s="151"/>
      <c r="M71" s="373">
        <f t="shared" si="3"/>
        <v>0</v>
      </c>
      <c r="U71" s="179"/>
      <c r="V71" s="179"/>
      <c r="W71" s="179"/>
    </row>
    <row r="72" spans="1:23" s="173" customFormat="1" x14ac:dyDescent="0.2">
      <c r="A72" s="263" t="s">
        <v>81</v>
      </c>
      <c r="B72" s="217"/>
      <c r="C72" s="218"/>
      <c r="D72" s="378">
        <f>ROUND(U72,0)</f>
        <v>0</v>
      </c>
      <c r="E72" s="378"/>
      <c r="F72" s="378"/>
      <c r="G72" s="378"/>
      <c r="H72" s="378"/>
      <c r="I72" s="378"/>
      <c r="J72" s="378">
        <f>ROUND(V72,0)</f>
        <v>0</v>
      </c>
      <c r="K72" s="174"/>
      <c r="L72" s="161"/>
      <c r="M72" s="378">
        <f>ROUND(W72,0)</f>
        <v>0</v>
      </c>
      <c r="N72" s="171"/>
      <c r="O72" s="172"/>
      <c r="P72" s="172"/>
      <c r="Q72" s="172"/>
      <c r="U72" s="175">
        <f>SUM(D66:D71)</f>
        <v>0</v>
      </c>
      <c r="V72" s="176">
        <f>SUM(J66:J71)</f>
        <v>0</v>
      </c>
      <c r="W72" s="175">
        <f>SUM(M66:M71)</f>
        <v>0</v>
      </c>
    </row>
    <row r="73" spans="1:23" x14ac:dyDescent="0.2">
      <c r="A73" s="477" t="s">
        <v>36</v>
      </c>
      <c r="B73" s="137" t="s">
        <v>130</v>
      </c>
      <c r="C73" s="154" t="s">
        <v>127</v>
      </c>
      <c r="D73" s="372">
        <v>182</v>
      </c>
      <c r="E73" s="372"/>
      <c r="F73" s="373"/>
      <c r="G73" s="374"/>
      <c r="H73" s="372"/>
      <c r="I73" s="372"/>
      <c r="J73" s="375"/>
      <c r="K73" s="138"/>
      <c r="L73" s="151" t="s">
        <v>128</v>
      </c>
      <c r="M73" s="373">
        <f t="shared" si="3"/>
        <v>182</v>
      </c>
      <c r="U73" s="179"/>
      <c r="V73" s="179"/>
      <c r="W73" s="179"/>
    </row>
    <row r="74" spans="1:23" x14ac:dyDescent="0.2">
      <c r="A74" s="478"/>
      <c r="B74" s="137"/>
      <c r="C74" s="126"/>
      <c r="D74" s="372"/>
      <c r="E74" s="372"/>
      <c r="F74" s="373"/>
      <c r="G74" s="374"/>
      <c r="H74" s="372"/>
      <c r="I74" s="372"/>
      <c r="J74" s="375"/>
      <c r="K74" s="138"/>
      <c r="L74" s="151"/>
      <c r="M74" s="373">
        <f t="shared" si="3"/>
        <v>0</v>
      </c>
      <c r="U74" s="179"/>
      <c r="V74" s="179"/>
      <c r="W74" s="179"/>
    </row>
    <row r="75" spans="1:23" x14ac:dyDescent="0.2">
      <c r="A75" s="478"/>
      <c r="B75" s="137"/>
      <c r="C75" s="126"/>
      <c r="D75" s="372"/>
      <c r="E75" s="372"/>
      <c r="F75" s="373"/>
      <c r="G75" s="374"/>
      <c r="H75" s="372"/>
      <c r="I75" s="372"/>
      <c r="J75" s="375"/>
      <c r="K75" s="138"/>
      <c r="L75" s="151"/>
      <c r="M75" s="373">
        <f t="shared" si="3"/>
        <v>0</v>
      </c>
      <c r="U75" s="179"/>
      <c r="V75" s="179"/>
      <c r="W75" s="179"/>
    </row>
    <row r="76" spans="1:23" x14ac:dyDescent="0.2">
      <c r="A76" s="478"/>
      <c r="B76" s="137"/>
      <c r="C76" s="126"/>
      <c r="D76" s="372"/>
      <c r="E76" s="372"/>
      <c r="F76" s="373"/>
      <c r="G76" s="374"/>
      <c r="H76" s="372"/>
      <c r="I76" s="372"/>
      <c r="J76" s="375"/>
      <c r="K76" s="138"/>
      <c r="L76" s="151"/>
      <c r="M76" s="373">
        <f t="shared" si="3"/>
        <v>0</v>
      </c>
      <c r="U76" s="179"/>
      <c r="V76" s="179"/>
      <c r="W76" s="179"/>
    </row>
    <row r="77" spans="1:23" x14ac:dyDescent="0.2">
      <c r="A77" s="478"/>
      <c r="B77" s="137"/>
      <c r="C77" s="126"/>
      <c r="D77" s="372"/>
      <c r="E77" s="372"/>
      <c r="F77" s="373"/>
      <c r="G77" s="374"/>
      <c r="H77" s="372"/>
      <c r="I77" s="372"/>
      <c r="J77" s="375"/>
      <c r="K77" s="138"/>
      <c r="L77" s="151"/>
      <c r="M77" s="373">
        <f t="shared" si="3"/>
        <v>0</v>
      </c>
      <c r="U77" s="179"/>
      <c r="V77" s="179"/>
      <c r="W77" s="179"/>
    </row>
    <row r="78" spans="1:23" x14ac:dyDescent="0.2">
      <c r="A78" s="478"/>
      <c r="B78" s="137"/>
      <c r="C78" s="126"/>
      <c r="D78" s="372"/>
      <c r="E78" s="372"/>
      <c r="F78" s="373"/>
      <c r="G78" s="374"/>
      <c r="H78" s="379"/>
      <c r="I78" s="379"/>
      <c r="J78" s="375"/>
      <c r="K78" s="138"/>
      <c r="L78" s="155"/>
      <c r="M78" s="373">
        <f t="shared" si="3"/>
        <v>0</v>
      </c>
      <c r="U78" s="179"/>
      <c r="V78" s="179"/>
      <c r="W78" s="179"/>
    </row>
    <row r="79" spans="1:23" s="173" customFormat="1" x14ac:dyDescent="0.2">
      <c r="A79" s="263" t="s">
        <v>81</v>
      </c>
      <c r="B79" s="217"/>
      <c r="C79" s="218"/>
      <c r="D79" s="180">
        <f>ROUND(U79,0)</f>
        <v>182</v>
      </c>
      <c r="E79" s="180"/>
      <c r="F79" s="180"/>
      <c r="G79" s="180"/>
      <c r="H79" s="180"/>
      <c r="I79" s="180"/>
      <c r="J79" s="180">
        <f>ROUND(V79,0)</f>
        <v>0</v>
      </c>
      <c r="K79" s="174">
        <f>SUM(K73:K78)</f>
        <v>0</v>
      </c>
      <c r="L79" s="162"/>
      <c r="M79" s="180">
        <f>ROUND(W79,0)</f>
        <v>182</v>
      </c>
      <c r="N79" s="171"/>
      <c r="O79" s="172"/>
      <c r="P79" s="172"/>
      <c r="Q79" s="172"/>
      <c r="U79" s="175">
        <f>SUM(D73:D78)</f>
        <v>182</v>
      </c>
      <c r="V79" s="176">
        <f>SUM(J73:J78)</f>
        <v>0</v>
      </c>
      <c r="W79" s="175">
        <f>SUM(M73:M78)</f>
        <v>182</v>
      </c>
    </row>
    <row r="80" spans="1:23" ht="54" customHeight="1" x14ac:dyDescent="0.2">
      <c r="A80" s="264" t="s">
        <v>113</v>
      </c>
      <c r="B80" s="265"/>
      <c r="C80" s="265"/>
      <c r="D80" s="279">
        <f>SUM('Itemized Constr. Expense-Actual'!D83)</f>
        <v>6145</v>
      </c>
      <c r="E80" s="380"/>
      <c r="F80" s="380"/>
      <c r="G80" s="380"/>
      <c r="H80" s="381"/>
      <c r="I80" s="381"/>
      <c r="J80" s="382">
        <f>SUM('Itemized Constr. Expense-Actual'!J83)</f>
        <v>2081</v>
      </c>
      <c r="K80" s="266"/>
      <c r="L80" s="267"/>
      <c r="M80" s="385">
        <f>ROUND(W80,0)</f>
        <v>8226</v>
      </c>
      <c r="U80" s="179"/>
      <c r="V80" s="179"/>
      <c r="W80" s="180">
        <f>SUM(D80,J80)</f>
        <v>8226</v>
      </c>
    </row>
    <row r="81" spans="1:23" s="173" customFormat="1" x14ac:dyDescent="0.2">
      <c r="A81" s="223" t="s">
        <v>6</v>
      </c>
      <c r="B81" s="163"/>
      <c r="C81" s="163"/>
      <c r="D81" s="383">
        <f>ROUND(U81,0)</f>
        <v>6327</v>
      </c>
      <c r="E81" s="383"/>
      <c r="F81" s="383"/>
      <c r="G81" s="383"/>
      <c r="H81" s="383"/>
      <c r="I81" s="383"/>
      <c r="J81" s="383">
        <f>ROUND(V81,0)</f>
        <v>5221</v>
      </c>
      <c r="K81" s="170">
        <f>SUM(K79,K72,K65,K58,K51,K44,K22)</f>
        <v>0</v>
      </c>
      <c r="L81" s="163"/>
      <c r="M81" s="411">
        <f>ROUND(W81,0)</f>
        <v>11548</v>
      </c>
      <c r="N81" s="171"/>
      <c r="O81" s="172"/>
      <c r="P81" s="172"/>
      <c r="Q81" s="172"/>
      <c r="U81" s="177">
        <f>SUM(U22,U44,U51,U58,U65,U72,U79,D80)</f>
        <v>6327</v>
      </c>
      <c r="V81" s="178">
        <f>SUM(V22,V44,V51,V58,V65,V72,V79,J80)</f>
        <v>5221</v>
      </c>
      <c r="W81" s="177">
        <f>SUM(W22,W44,W51,W58,W65,W72,W79,W80)</f>
        <v>11548</v>
      </c>
    </row>
    <row r="82" spans="1:23" x14ac:dyDescent="0.2">
      <c r="A82" s="156"/>
      <c r="B82" s="124"/>
      <c r="C82" s="124"/>
      <c r="D82" s="247"/>
      <c r="E82" s="247"/>
      <c r="F82" s="247"/>
      <c r="G82" s="248"/>
      <c r="H82" s="247"/>
      <c r="I82" s="249"/>
      <c r="J82" s="247"/>
      <c r="K82" s="157"/>
      <c r="L82" s="158"/>
      <c r="M82" s="464"/>
      <c r="N82" s="159"/>
    </row>
    <row r="83" spans="1:23" x14ac:dyDescent="0.2">
      <c r="A83" s="124" t="s">
        <v>88</v>
      </c>
      <c r="B83" s="124"/>
      <c r="C83" s="124"/>
      <c r="D83" s="247"/>
      <c r="E83" s="247"/>
      <c r="F83" s="247"/>
      <c r="G83" s="248"/>
      <c r="H83" s="250" t="s">
        <v>50</v>
      </c>
      <c r="I83" s="251"/>
      <c r="J83" s="247"/>
      <c r="K83" s="124"/>
      <c r="L83" s="160"/>
      <c r="M83" s="465"/>
      <c r="N83" s="159"/>
    </row>
    <row r="84" spans="1:23" x14ac:dyDescent="0.2">
      <c r="A84" s="156"/>
      <c r="B84" s="124"/>
      <c r="C84" s="124"/>
      <c r="D84" s="247"/>
      <c r="E84" s="247"/>
      <c r="F84" s="247"/>
      <c r="G84" s="248"/>
      <c r="H84" s="252" t="s">
        <v>69</v>
      </c>
      <c r="I84" s="249"/>
      <c r="J84" s="247"/>
      <c r="K84" s="124"/>
      <c r="L84" s="158"/>
      <c r="M84" s="465"/>
      <c r="N84" s="159"/>
    </row>
    <row r="85" spans="1:23" x14ac:dyDescent="0.2">
      <c r="A85" s="156"/>
      <c r="B85" s="124"/>
      <c r="C85" s="124"/>
      <c r="D85" s="247"/>
      <c r="E85" s="247"/>
      <c r="F85" s="247"/>
      <c r="G85" s="248"/>
      <c r="H85" s="247"/>
      <c r="I85" s="249"/>
      <c r="J85" s="247"/>
      <c r="K85" s="157"/>
      <c r="L85" s="158"/>
      <c r="M85" s="464"/>
      <c r="N85" s="159"/>
    </row>
    <row r="86" spans="1:23" x14ac:dyDescent="0.2">
      <c r="A86" s="156"/>
      <c r="B86" s="124"/>
      <c r="C86" s="124"/>
      <c r="D86" s="247"/>
      <c r="E86" s="247"/>
      <c r="F86" s="247"/>
      <c r="G86" s="248"/>
      <c r="H86" s="247"/>
      <c r="I86" s="249"/>
      <c r="J86" s="247"/>
      <c r="K86" s="157"/>
      <c r="L86" s="158"/>
      <c r="M86" s="464"/>
      <c r="N86" s="159"/>
    </row>
    <row r="87" spans="1:23" x14ac:dyDescent="0.2">
      <c r="A87" s="156"/>
      <c r="B87" s="124"/>
      <c r="C87" s="124"/>
      <c r="D87" s="247"/>
      <c r="E87" s="247"/>
      <c r="F87" s="247"/>
      <c r="G87" s="248"/>
      <c r="H87" s="247"/>
      <c r="I87" s="249"/>
      <c r="J87" s="247"/>
      <c r="K87" s="157"/>
      <c r="L87" s="158"/>
      <c r="M87" s="464"/>
      <c r="N87" s="159"/>
    </row>
    <row r="88" spans="1:23" x14ac:dyDescent="0.2">
      <c r="A88" s="156"/>
      <c r="B88" s="124"/>
      <c r="C88" s="124"/>
      <c r="D88" s="247"/>
      <c r="E88" s="247"/>
      <c r="F88" s="247"/>
      <c r="G88" s="248"/>
      <c r="H88" s="247"/>
      <c r="I88" s="249"/>
      <c r="J88" s="247"/>
      <c r="K88" s="157"/>
      <c r="L88" s="158"/>
      <c r="M88" s="464"/>
      <c r="N88" s="159"/>
    </row>
    <row r="89" spans="1:23" x14ac:dyDescent="0.2">
      <c r="A89" s="156"/>
      <c r="B89" s="124"/>
      <c r="C89" s="124"/>
      <c r="D89" s="247"/>
      <c r="E89" s="247"/>
      <c r="F89" s="247"/>
      <c r="G89" s="248"/>
      <c r="H89" s="247"/>
      <c r="I89" s="249"/>
      <c r="J89" s="247"/>
      <c r="K89" s="157"/>
      <c r="L89" s="158"/>
      <c r="M89" s="464"/>
      <c r="N89" s="159"/>
    </row>
    <row r="90" spans="1:23" x14ac:dyDescent="0.2">
      <c r="A90" s="156"/>
      <c r="B90" s="124"/>
      <c r="C90" s="124"/>
      <c r="D90" s="247"/>
      <c r="E90" s="247"/>
      <c r="F90" s="247"/>
      <c r="G90" s="248"/>
      <c r="H90" s="247"/>
      <c r="I90" s="249"/>
      <c r="J90" s="247"/>
      <c r="K90" s="157"/>
      <c r="L90" s="158"/>
      <c r="M90" s="464"/>
      <c r="N90" s="159"/>
    </row>
    <row r="91" spans="1:23" x14ac:dyDescent="0.2">
      <c r="A91" s="156"/>
      <c r="B91" s="124"/>
      <c r="C91" s="124"/>
      <c r="D91" s="247"/>
      <c r="E91" s="247"/>
      <c r="F91" s="247"/>
      <c r="G91" s="248"/>
      <c r="H91" s="247"/>
      <c r="I91" s="249"/>
      <c r="J91" s="247"/>
      <c r="K91" s="157"/>
      <c r="L91" s="158"/>
      <c r="M91" s="464"/>
      <c r="N91" s="159"/>
    </row>
    <row r="92" spans="1:23" x14ac:dyDescent="0.2">
      <c r="A92" s="156"/>
      <c r="B92" s="124"/>
      <c r="C92" s="124"/>
      <c r="D92" s="247"/>
      <c r="E92" s="247"/>
      <c r="F92" s="247"/>
      <c r="G92" s="248"/>
      <c r="H92" s="247"/>
      <c r="I92" s="249"/>
      <c r="J92" s="247"/>
      <c r="K92" s="157"/>
      <c r="L92" s="158"/>
      <c r="M92" s="464"/>
      <c r="N92" s="159"/>
    </row>
    <row r="93" spans="1:23" x14ac:dyDescent="0.2">
      <c r="A93" s="156"/>
      <c r="B93" s="124"/>
      <c r="C93" s="124"/>
      <c r="D93" s="247"/>
      <c r="E93" s="247"/>
      <c r="F93" s="247"/>
      <c r="G93" s="248"/>
      <c r="H93" s="247"/>
      <c r="I93" s="249"/>
      <c r="J93" s="247"/>
      <c r="K93" s="157"/>
      <c r="L93" s="158"/>
      <c r="M93" s="464"/>
      <c r="N93" s="159"/>
    </row>
    <row r="94" spans="1:23" x14ac:dyDescent="0.2">
      <c r="A94" s="156"/>
      <c r="B94" s="124"/>
      <c r="C94" s="124"/>
      <c r="D94" s="247"/>
      <c r="E94" s="247"/>
      <c r="F94" s="247"/>
      <c r="G94" s="248"/>
      <c r="H94" s="247"/>
      <c r="I94" s="249"/>
      <c r="J94" s="247"/>
      <c r="K94" s="157"/>
      <c r="L94" s="158"/>
      <c r="M94" s="464"/>
      <c r="N94" s="159"/>
    </row>
    <row r="95" spans="1:23" x14ac:dyDescent="0.2">
      <c r="A95" s="156"/>
      <c r="B95" s="124"/>
      <c r="C95" s="124"/>
      <c r="D95" s="247"/>
      <c r="E95" s="247"/>
      <c r="F95" s="247"/>
      <c r="G95" s="248"/>
      <c r="H95" s="247"/>
      <c r="I95" s="249"/>
      <c r="J95" s="247"/>
      <c r="K95" s="157"/>
      <c r="L95" s="158"/>
      <c r="M95" s="464"/>
      <c r="N95" s="159"/>
    </row>
    <row r="96" spans="1:23" x14ac:dyDescent="0.2">
      <c r="A96" s="156"/>
      <c r="B96" s="124"/>
      <c r="C96" s="124"/>
      <c r="D96" s="247"/>
      <c r="E96" s="247"/>
      <c r="F96" s="247"/>
      <c r="G96" s="248"/>
      <c r="H96" s="247"/>
      <c r="I96" s="249"/>
      <c r="J96" s="247"/>
      <c r="K96" s="157"/>
      <c r="L96" s="158"/>
      <c r="M96" s="464"/>
      <c r="N96" s="159"/>
    </row>
    <row r="97" spans="1:14" x14ac:dyDescent="0.2">
      <c r="A97" s="156"/>
      <c r="B97" s="124"/>
      <c r="C97" s="124"/>
      <c r="D97" s="247"/>
      <c r="E97" s="247"/>
      <c r="F97" s="247"/>
      <c r="G97" s="248"/>
      <c r="H97" s="247"/>
      <c r="I97" s="249"/>
      <c r="J97" s="247"/>
      <c r="K97" s="157"/>
      <c r="L97" s="158"/>
      <c r="M97" s="464"/>
      <c r="N97" s="159"/>
    </row>
    <row r="98" spans="1:14" x14ac:dyDescent="0.2">
      <c r="A98" s="156"/>
      <c r="B98" s="124"/>
      <c r="C98" s="124"/>
      <c r="D98" s="247"/>
      <c r="E98" s="247"/>
      <c r="F98" s="247"/>
      <c r="G98" s="248"/>
      <c r="H98" s="247"/>
      <c r="I98" s="249"/>
      <c r="J98" s="247"/>
      <c r="K98" s="157"/>
      <c r="L98" s="158"/>
      <c r="M98" s="464"/>
      <c r="N98" s="159"/>
    </row>
    <row r="99" spans="1:14" x14ac:dyDescent="0.2">
      <c r="A99" s="156"/>
      <c r="B99" s="124"/>
      <c r="C99" s="124"/>
      <c r="D99" s="247"/>
      <c r="E99" s="247"/>
      <c r="F99" s="247"/>
      <c r="G99" s="248"/>
      <c r="H99" s="247"/>
      <c r="I99" s="249"/>
      <c r="J99" s="247"/>
      <c r="K99" s="157"/>
      <c r="L99" s="158"/>
      <c r="M99" s="464"/>
      <c r="N99" s="159"/>
    </row>
    <row r="100" spans="1:14" x14ac:dyDescent="0.2">
      <c r="A100" s="156"/>
      <c r="B100" s="124"/>
      <c r="C100" s="124"/>
      <c r="D100" s="247"/>
      <c r="E100" s="247"/>
      <c r="F100" s="247"/>
      <c r="G100" s="248"/>
      <c r="H100" s="247"/>
      <c r="I100" s="249"/>
      <c r="J100" s="247"/>
      <c r="K100" s="157"/>
      <c r="L100" s="158"/>
      <c r="M100" s="464"/>
      <c r="N100" s="159"/>
    </row>
    <row r="101" spans="1:14" x14ac:dyDescent="0.2">
      <c r="A101" s="156"/>
      <c r="B101" s="124"/>
      <c r="C101" s="124"/>
      <c r="D101" s="247"/>
      <c r="E101" s="247"/>
      <c r="F101" s="247"/>
      <c r="G101" s="248"/>
      <c r="H101" s="247"/>
      <c r="I101" s="249"/>
      <c r="J101" s="247"/>
      <c r="K101" s="157"/>
      <c r="L101" s="158"/>
      <c r="M101" s="464"/>
      <c r="N101" s="159"/>
    </row>
    <row r="102" spans="1:14" x14ac:dyDescent="0.2">
      <c r="A102" s="156"/>
      <c r="B102" s="124"/>
      <c r="C102" s="124"/>
      <c r="D102" s="247"/>
      <c r="E102" s="247"/>
      <c r="F102" s="247"/>
      <c r="G102" s="248"/>
      <c r="H102" s="247"/>
      <c r="I102" s="249"/>
      <c r="J102" s="247"/>
      <c r="K102" s="157"/>
      <c r="L102" s="158"/>
      <c r="M102" s="464"/>
      <c r="N102" s="159"/>
    </row>
    <row r="103" spans="1:14" x14ac:dyDescent="0.2">
      <c r="A103" s="156"/>
      <c r="B103" s="124"/>
      <c r="C103" s="124"/>
      <c r="D103" s="247"/>
      <c r="E103" s="247"/>
      <c r="F103" s="247"/>
      <c r="G103" s="248"/>
      <c r="H103" s="247"/>
      <c r="I103" s="249"/>
      <c r="J103" s="247"/>
      <c r="K103" s="157"/>
      <c r="L103" s="158"/>
      <c r="M103" s="464"/>
      <c r="N103" s="159"/>
    </row>
    <row r="104" spans="1:14" x14ac:dyDescent="0.2">
      <c r="A104" s="156"/>
      <c r="B104" s="124"/>
      <c r="C104" s="124"/>
      <c r="D104" s="247"/>
      <c r="E104" s="247"/>
      <c r="F104" s="247"/>
      <c r="G104" s="248"/>
      <c r="H104" s="247"/>
      <c r="I104" s="249"/>
      <c r="J104" s="247"/>
      <c r="K104" s="157"/>
      <c r="L104" s="158"/>
      <c r="M104" s="464"/>
      <c r="N104" s="159"/>
    </row>
    <row r="105" spans="1:14" x14ac:dyDescent="0.2">
      <c r="A105" s="156"/>
      <c r="B105" s="124"/>
      <c r="C105" s="124"/>
      <c r="D105" s="247"/>
      <c r="E105" s="247"/>
      <c r="F105" s="247"/>
      <c r="G105" s="248"/>
      <c r="H105" s="247"/>
      <c r="I105" s="249"/>
      <c r="J105" s="247"/>
      <c r="K105" s="157"/>
      <c r="L105" s="158"/>
      <c r="M105" s="464"/>
      <c r="N105" s="159"/>
    </row>
    <row r="106" spans="1:14" x14ac:dyDescent="0.2">
      <c r="A106" s="156"/>
      <c r="B106" s="124"/>
      <c r="C106" s="124"/>
      <c r="D106" s="247"/>
      <c r="E106" s="247"/>
      <c r="F106" s="247"/>
      <c r="G106" s="248"/>
      <c r="H106" s="247"/>
      <c r="I106" s="249"/>
      <c r="J106" s="247"/>
      <c r="K106" s="157"/>
      <c r="L106" s="158"/>
      <c r="M106" s="464"/>
      <c r="N106" s="159"/>
    </row>
    <row r="107" spans="1:14" x14ac:dyDescent="0.2">
      <c r="A107" s="156"/>
      <c r="B107" s="124"/>
      <c r="C107" s="124"/>
      <c r="D107" s="247"/>
      <c r="E107" s="247"/>
      <c r="F107" s="247"/>
      <c r="G107" s="248"/>
      <c r="H107" s="247"/>
      <c r="I107" s="249"/>
      <c r="J107" s="247"/>
      <c r="K107" s="157"/>
      <c r="L107" s="158"/>
      <c r="M107" s="464"/>
      <c r="N107" s="159"/>
    </row>
  </sheetData>
  <sheetProtection password="C7B5" sheet="1" selectLockedCells="1"/>
  <mergeCells count="11">
    <mergeCell ref="A73:A78"/>
    <mergeCell ref="A2:F2"/>
    <mergeCell ref="A3:F3"/>
    <mergeCell ref="A10:A13"/>
    <mergeCell ref="A18:A21"/>
    <mergeCell ref="A14:A17"/>
    <mergeCell ref="A23:A43"/>
    <mergeCell ref="A45:A50"/>
    <mergeCell ref="A52:A57"/>
    <mergeCell ref="A59:A64"/>
    <mergeCell ref="A66:A71"/>
  </mergeCells>
  <pageMargins left="0.7" right="0.7" top="0.75" bottom="0.75" header="0" footer="0"/>
  <pageSetup paperSize="5" orientation="landscape" r:id="rId1"/>
  <ignoredErrors>
    <ignoredError sqref="M44 M51 M58 M65 M7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C113"/>
  <sheetViews>
    <sheetView workbookViewId="0">
      <selection activeCell="B64" sqref="B64"/>
    </sheetView>
  </sheetViews>
  <sheetFormatPr defaultColWidth="9.140625" defaultRowHeight="12.75" x14ac:dyDescent="0.2"/>
  <cols>
    <col min="1" max="1" width="21.7109375" style="3" customWidth="1"/>
    <col min="2" max="2" width="24.42578125" style="4" customWidth="1"/>
    <col min="3" max="3" width="21.140625" style="4" customWidth="1"/>
    <col min="4" max="4" width="13.42578125" style="6" customWidth="1"/>
    <col min="5" max="5" width="15.7109375" style="6" hidden="1" customWidth="1"/>
    <col min="6" max="6" width="16.7109375" style="6" hidden="1" customWidth="1"/>
    <col min="7" max="7" width="0.85546875" style="6" hidden="1" customWidth="1"/>
    <col min="8" max="8" width="20" style="6" hidden="1" customWidth="1"/>
    <col min="9" max="9" width="0.140625" style="6" customWidth="1"/>
    <col min="10" max="10" width="12.7109375" style="6" customWidth="1"/>
    <col min="11" max="11" width="18.5703125" style="6" customWidth="1"/>
    <col min="12" max="12" width="16.7109375" style="6" hidden="1" customWidth="1"/>
    <col min="13" max="13" width="16.7109375" style="71" hidden="1" customWidth="1"/>
    <col min="14" max="14" width="15.7109375" style="63" customWidth="1"/>
    <col min="15" max="15" width="9.140625" style="63"/>
    <col min="16" max="16" width="9.140625" style="63" hidden="1" customWidth="1"/>
    <col min="17" max="20" width="9.140625" style="4" hidden="1" customWidth="1"/>
    <col min="21" max="21" width="17.7109375" style="4" hidden="1" customWidth="1"/>
    <col min="22" max="22" width="16.85546875" style="4" hidden="1" customWidth="1"/>
    <col min="23" max="23" width="21" style="4" hidden="1" customWidth="1"/>
    <col min="24" max="25" width="9.140625" style="4" customWidth="1"/>
    <col min="26" max="16384" width="9.140625" style="4"/>
  </cols>
  <sheetData>
    <row r="1" spans="1:29" x14ac:dyDescent="0.2">
      <c r="A1" s="34" t="s">
        <v>70</v>
      </c>
      <c r="B1" s="43"/>
      <c r="C1" s="43"/>
      <c r="D1" s="44"/>
      <c r="E1" s="44"/>
      <c r="F1" s="44"/>
      <c r="G1" s="44"/>
      <c r="M1" s="67"/>
      <c r="N1" s="4"/>
    </row>
    <row r="2" spans="1:29" x14ac:dyDescent="0.2">
      <c r="A2" s="62" t="s">
        <v>76</v>
      </c>
      <c r="B2" s="43"/>
      <c r="C2" s="43"/>
      <c r="D2" s="44"/>
      <c r="E2" s="44"/>
      <c r="F2" s="44"/>
      <c r="G2" s="44"/>
      <c r="M2" s="67"/>
      <c r="N2" s="4"/>
    </row>
    <row r="3" spans="1:29" hidden="1" x14ac:dyDescent="0.2">
      <c r="A3" s="467" t="s">
        <v>43</v>
      </c>
      <c r="B3" s="482"/>
      <c r="C3" s="482"/>
      <c r="D3" s="482"/>
      <c r="E3" s="482"/>
      <c r="F3" s="483"/>
      <c r="G3" s="45"/>
      <c r="M3" s="68"/>
      <c r="N3" s="4"/>
    </row>
    <row r="4" spans="1:29" hidden="1" x14ac:dyDescent="0.2">
      <c r="A4" s="484" t="s">
        <v>44</v>
      </c>
      <c r="B4" s="485"/>
      <c r="C4" s="485"/>
      <c r="D4" s="485"/>
      <c r="E4" s="485"/>
      <c r="F4" s="485"/>
      <c r="G4" s="45"/>
      <c r="M4" s="68"/>
      <c r="N4" s="4"/>
    </row>
    <row r="5" spans="1:29" s="52" customFormat="1" ht="4.5" customHeight="1" x14ac:dyDescent="0.2">
      <c r="A5" s="49"/>
      <c r="B5" s="50"/>
      <c r="C5" s="50"/>
      <c r="D5" s="50"/>
      <c r="E5" s="50"/>
      <c r="F5" s="50"/>
      <c r="G5" s="50"/>
      <c r="H5" s="51"/>
      <c r="I5" s="51"/>
      <c r="J5" s="51"/>
      <c r="K5" s="51"/>
      <c r="L5" s="51"/>
      <c r="M5" s="69"/>
      <c r="N5" s="116"/>
      <c r="O5" s="73"/>
      <c r="P5" s="73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</row>
    <row r="6" spans="1:29" s="213" customFormat="1" ht="15.75" x14ac:dyDescent="0.25">
      <c r="A6" s="434" t="s">
        <v>93</v>
      </c>
      <c r="B6" s="227"/>
      <c r="C6" s="227"/>
      <c r="D6" s="227"/>
      <c r="E6" s="227"/>
      <c r="F6" s="227"/>
      <c r="G6" s="429"/>
      <c r="H6" s="434" t="s">
        <v>71</v>
      </c>
      <c r="I6" s="31"/>
      <c r="J6" s="31"/>
      <c r="K6" s="31"/>
      <c r="L6" s="31"/>
      <c r="M6" s="456"/>
      <c r="O6" s="457"/>
      <c r="P6" s="457"/>
    </row>
    <row r="7" spans="1:29" s="444" customFormat="1" ht="54" customHeight="1" x14ac:dyDescent="0.2">
      <c r="A7" s="458" t="s">
        <v>52</v>
      </c>
      <c r="B7" s="229" t="s">
        <v>87</v>
      </c>
      <c r="C7" s="229" t="s">
        <v>89</v>
      </c>
      <c r="D7" s="211" t="s">
        <v>94</v>
      </c>
      <c r="E7" s="459" t="s">
        <v>66</v>
      </c>
      <c r="F7" s="212" t="s">
        <v>60</v>
      </c>
      <c r="G7" s="436"/>
      <c r="H7" s="212" t="s">
        <v>62</v>
      </c>
      <c r="I7" s="229" t="s">
        <v>59</v>
      </c>
      <c r="J7" s="212" t="s">
        <v>95</v>
      </c>
      <c r="K7" s="229" t="s">
        <v>67</v>
      </c>
      <c r="L7" s="212" t="s">
        <v>58</v>
      </c>
      <c r="M7" s="460" t="s">
        <v>61</v>
      </c>
      <c r="N7" s="212" t="s">
        <v>96</v>
      </c>
      <c r="O7" s="461"/>
      <c r="P7" s="461"/>
      <c r="U7" s="211" t="s">
        <v>105</v>
      </c>
      <c r="V7" s="212" t="s">
        <v>104</v>
      </c>
      <c r="W7" s="212" t="s">
        <v>106</v>
      </c>
    </row>
    <row r="8" spans="1:29" s="60" customFormat="1" x14ac:dyDescent="0.2">
      <c r="A8" s="388" t="s">
        <v>10</v>
      </c>
      <c r="B8" s="386"/>
      <c r="C8" s="412"/>
      <c r="D8" s="393"/>
      <c r="E8" s="393"/>
      <c r="F8" s="109"/>
      <c r="G8" s="109"/>
      <c r="H8" s="393"/>
      <c r="I8" s="393"/>
      <c r="J8" s="466"/>
      <c r="K8" s="259"/>
      <c r="L8" s="260"/>
      <c r="M8" s="261"/>
      <c r="N8" s="402">
        <f>SUM(D8,J8)</f>
        <v>0</v>
      </c>
      <c r="O8" s="262"/>
      <c r="P8" s="262"/>
      <c r="U8" s="399"/>
      <c r="V8" s="399"/>
      <c r="W8" s="399"/>
    </row>
    <row r="9" spans="1:29" x14ac:dyDescent="0.2">
      <c r="A9" s="389"/>
      <c r="B9" s="387"/>
      <c r="C9" s="413"/>
      <c r="D9" s="394"/>
      <c r="E9" s="394"/>
      <c r="F9" s="302"/>
      <c r="G9" s="322"/>
      <c r="H9" s="394"/>
      <c r="I9" s="394"/>
      <c r="J9" s="301"/>
      <c r="K9" s="26"/>
      <c r="L9" s="117"/>
      <c r="M9" s="92"/>
      <c r="N9" s="302">
        <f>SUM(D9,J9)</f>
        <v>0</v>
      </c>
      <c r="U9" s="286"/>
      <c r="V9" s="286"/>
      <c r="W9" s="286"/>
    </row>
    <row r="10" spans="1:29" x14ac:dyDescent="0.2">
      <c r="A10" s="389"/>
      <c r="B10" s="387"/>
      <c r="C10" s="413"/>
      <c r="D10" s="394"/>
      <c r="E10" s="394"/>
      <c r="F10" s="302"/>
      <c r="G10" s="322"/>
      <c r="H10" s="394"/>
      <c r="I10" s="394"/>
      <c r="J10" s="301"/>
      <c r="K10" s="26"/>
      <c r="L10" s="117"/>
      <c r="M10" s="92"/>
      <c r="N10" s="302">
        <f>SUM(D10,J10)</f>
        <v>0</v>
      </c>
      <c r="U10" s="286"/>
      <c r="V10" s="286"/>
      <c r="W10" s="286"/>
    </row>
    <row r="11" spans="1:29" x14ac:dyDescent="0.2">
      <c r="A11" s="390"/>
      <c r="B11" s="387"/>
      <c r="C11" s="413"/>
      <c r="D11" s="394"/>
      <c r="E11" s="394"/>
      <c r="F11" s="302"/>
      <c r="G11" s="322"/>
      <c r="H11" s="394"/>
      <c r="I11" s="394"/>
      <c r="J11" s="301"/>
      <c r="K11" s="26"/>
      <c r="L11" s="117"/>
      <c r="M11" s="92"/>
      <c r="N11" s="302">
        <f>SUM(D11,J11)</f>
        <v>0</v>
      </c>
      <c r="U11" s="286"/>
      <c r="V11" s="286"/>
      <c r="W11" s="286"/>
    </row>
    <row r="12" spans="1:29" s="258" customFormat="1" x14ac:dyDescent="0.2">
      <c r="A12" s="403" t="s">
        <v>81</v>
      </c>
      <c r="B12" s="404"/>
      <c r="C12" s="414"/>
      <c r="D12" s="395">
        <f>ROUND(U12,0)</f>
        <v>0</v>
      </c>
      <c r="E12" s="395"/>
      <c r="F12" s="395"/>
      <c r="G12" s="395"/>
      <c r="H12" s="395"/>
      <c r="I12" s="395"/>
      <c r="J12" s="256">
        <f>ROUND(V12, 0)</f>
        <v>0</v>
      </c>
      <c r="K12" s="406"/>
      <c r="L12" s="256"/>
      <c r="M12" s="257"/>
      <c r="N12" s="395">
        <f>ROUND(W12,0)</f>
        <v>0</v>
      </c>
      <c r="O12" s="407"/>
      <c r="P12" s="407"/>
      <c r="U12" s="398">
        <f>SUM(D8:D11)</f>
        <v>0</v>
      </c>
      <c r="V12" s="398">
        <f>SUM(J8:J11)</f>
        <v>0</v>
      </c>
      <c r="W12" s="398">
        <f>SUM(N8:N11)</f>
        <v>0</v>
      </c>
    </row>
    <row r="13" spans="1:29" s="60" customFormat="1" x14ac:dyDescent="0.2">
      <c r="A13" s="388" t="s">
        <v>11</v>
      </c>
      <c r="B13" s="386"/>
      <c r="C13" s="412"/>
      <c r="D13" s="393"/>
      <c r="E13" s="393"/>
      <c r="F13" s="109"/>
      <c r="G13" s="109"/>
      <c r="H13" s="393"/>
      <c r="I13" s="393"/>
      <c r="J13" s="466"/>
      <c r="K13" s="259"/>
      <c r="L13" s="260"/>
      <c r="M13" s="261"/>
      <c r="N13" s="109">
        <f>SUM(D13,J13)</f>
        <v>0</v>
      </c>
      <c r="O13" s="262"/>
      <c r="P13" s="262"/>
      <c r="U13" s="399"/>
      <c r="V13" s="399"/>
      <c r="W13" s="399"/>
    </row>
    <row r="14" spans="1:29" x14ac:dyDescent="0.2">
      <c r="A14" s="389"/>
      <c r="B14" s="387"/>
      <c r="C14" s="413"/>
      <c r="D14" s="394"/>
      <c r="E14" s="394"/>
      <c r="F14" s="302"/>
      <c r="G14" s="322"/>
      <c r="H14" s="394"/>
      <c r="I14" s="394"/>
      <c r="J14" s="301"/>
      <c r="K14" s="26"/>
      <c r="L14" s="117"/>
      <c r="M14" s="92"/>
      <c r="N14" s="302">
        <f>SUM(D14,J14)</f>
        <v>0</v>
      </c>
      <c r="U14" s="286"/>
      <c r="V14" s="286"/>
      <c r="W14" s="286"/>
    </row>
    <row r="15" spans="1:29" x14ac:dyDescent="0.2">
      <c r="A15" s="389"/>
      <c r="B15" s="387"/>
      <c r="C15" s="413"/>
      <c r="D15" s="394"/>
      <c r="E15" s="394"/>
      <c r="F15" s="302"/>
      <c r="G15" s="322"/>
      <c r="H15" s="394"/>
      <c r="I15" s="394"/>
      <c r="J15" s="301"/>
      <c r="K15" s="26"/>
      <c r="L15" s="117"/>
      <c r="M15" s="92"/>
      <c r="N15" s="302">
        <f>SUM(D15,J15)</f>
        <v>0</v>
      </c>
      <c r="U15" s="286"/>
      <c r="V15" s="286"/>
      <c r="W15" s="286"/>
    </row>
    <row r="16" spans="1:29" x14ac:dyDescent="0.2">
      <c r="A16" s="390"/>
      <c r="B16" s="387"/>
      <c r="C16" s="413"/>
      <c r="D16" s="394"/>
      <c r="E16" s="394"/>
      <c r="F16" s="302"/>
      <c r="G16" s="322"/>
      <c r="H16" s="394"/>
      <c r="I16" s="394"/>
      <c r="J16" s="301"/>
      <c r="K16" s="26"/>
      <c r="L16" s="117"/>
      <c r="M16" s="92"/>
      <c r="N16" s="302">
        <f>SUM(D16,J16)</f>
        <v>0</v>
      </c>
      <c r="U16" s="286"/>
      <c r="V16" s="286"/>
      <c r="W16" s="286"/>
    </row>
    <row r="17" spans="1:23" s="258" customFormat="1" x14ac:dyDescent="0.2">
      <c r="A17" s="403" t="s">
        <v>81</v>
      </c>
      <c r="B17" s="404"/>
      <c r="C17" s="414"/>
      <c r="D17" s="395">
        <f>ROUND(U17,0)</f>
        <v>0</v>
      </c>
      <c r="E17" s="395"/>
      <c r="F17" s="395"/>
      <c r="G17" s="395"/>
      <c r="H17" s="395"/>
      <c r="I17" s="395"/>
      <c r="J17" s="256">
        <f>ROUND(V17,0)</f>
        <v>0</v>
      </c>
      <c r="K17" s="406"/>
      <c r="L17" s="256"/>
      <c r="M17" s="257"/>
      <c r="N17" s="395">
        <f>ROUND(W17,0)</f>
        <v>0</v>
      </c>
      <c r="O17" s="407"/>
      <c r="P17" s="407"/>
      <c r="U17" s="398">
        <f>SUM(D13:D16)</f>
        <v>0</v>
      </c>
      <c r="V17" s="398">
        <f>SUM(J13:J16)</f>
        <v>0</v>
      </c>
      <c r="W17" s="398">
        <f>SUM(N13:N16)</f>
        <v>0</v>
      </c>
    </row>
    <row r="18" spans="1:23" x14ac:dyDescent="0.2">
      <c r="A18" s="391" t="s">
        <v>12</v>
      </c>
      <c r="B18" s="387"/>
      <c r="C18" s="413"/>
      <c r="D18" s="394"/>
      <c r="E18" s="394"/>
      <c r="F18" s="302"/>
      <c r="G18" s="322"/>
      <c r="H18" s="394"/>
      <c r="I18" s="394"/>
      <c r="J18" s="301"/>
      <c r="K18" s="26"/>
      <c r="L18" s="117"/>
      <c r="M18" s="92"/>
      <c r="N18" s="302">
        <f>SUM(D18,J18)</f>
        <v>0</v>
      </c>
      <c r="U18" s="286"/>
      <c r="V18" s="286"/>
      <c r="W18" s="286"/>
    </row>
    <row r="19" spans="1:23" x14ac:dyDescent="0.2">
      <c r="A19" s="389"/>
      <c r="B19" s="387"/>
      <c r="C19" s="413"/>
      <c r="D19" s="394"/>
      <c r="E19" s="394"/>
      <c r="F19" s="302"/>
      <c r="G19" s="322"/>
      <c r="H19" s="394"/>
      <c r="I19" s="394"/>
      <c r="J19" s="301"/>
      <c r="K19" s="26"/>
      <c r="L19" s="117"/>
      <c r="M19" s="92"/>
      <c r="N19" s="302">
        <f>SUM(D19,J19)</f>
        <v>0</v>
      </c>
      <c r="U19" s="286"/>
      <c r="V19" s="286"/>
      <c r="W19" s="286"/>
    </row>
    <row r="20" spans="1:23" x14ac:dyDescent="0.2">
      <c r="A20" s="389"/>
      <c r="B20" s="387"/>
      <c r="C20" s="413"/>
      <c r="D20" s="394"/>
      <c r="E20" s="394"/>
      <c r="F20" s="302"/>
      <c r="G20" s="322"/>
      <c r="H20" s="394"/>
      <c r="I20" s="394"/>
      <c r="J20" s="301"/>
      <c r="K20" s="26"/>
      <c r="L20" s="117"/>
      <c r="M20" s="92"/>
      <c r="N20" s="302">
        <f>SUM(D20,J20)</f>
        <v>0</v>
      </c>
      <c r="U20" s="286"/>
      <c r="V20" s="286"/>
      <c r="W20" s="286"/>
    </row>
    <row r="21" spans="1:23" x14ac:dyDescent="0.2">
      <c r="A21" s="390"/>
      <c r="B21" s="387"/>
      <c r="C21" s="413"/>
      <c r="D21" s="394"/>
      <c r="E21" s="394"/>
      <c r="F21" s="302"/>
      <c r="G21" s="322"/>
      <c r="H21" s="394"/>
      <c r="I21" s="394"/>
      <c r="J21" s="301"/>
      <c r="K21" s="26"/>
      <c r="L21" s="117"/>
      <c r="M21" s="92"/>
      <c r="N21" s="302">
        <f>SUM(D21,J21)</f>
        <v>0</v>
      </c>
      <c r="U21" s="286"/>
      <c r="V21" s="286"/>
      <c r="W21" s="286"/>
    </row>
    <row r="22" spans="1:23" s="258" customFormat="1" x14ac:dyDescent="0.2">
      <c r="A22" s="403" t="s">
        <v>81</v>
      </c>
      <c r="B22" s="404"/>
      <c r="C22" s="414"/>
      <c r="D22" s="395">
        <f>ROUND(U22,0)</f>
        <v>0</v>
      </c>
      <c r="E22" s="395"/>
      <c r="F22" s="395"/>
      <c r="G22" s="395"/>
      <c r="H22" s="395"/>
      <c r="I22" s="395"/>
      <c r="J22" s="256">
        <f>ROUND(V22,0)</f>
        <v>0</v>
      </c>
      <c r="K22" s="406"/>
      <c r="L22" s="256"/>
      <c r="M22" s="257"/>
      <c r="N22" s="395">
        <f>ROUND(W22,0)</f>
        <v>0</v>
      </c>
      <c r="O22" s="407"/>
      <c r="P22" s="407"/>
      <c r="U22" s="398">
        <f>SUM(D18:D21)</f>
        <v>0</v>
      </c>
      <c r="V22" s="398">
        <f>SUM(J18:J21)</f>
        <v>0</v>
      </c>
      <c r="W22" s="398">
        <f>SUM(N18:N21)</f>
        <v>0</v>
      </c>
    </row>
    <row r="23" spans="1:23" x14ac:dyDescent="0.2">
      <c r="A23" s="391" t="s">
        <v>13</v>
      </c>
      <c r="B23" s="387"/>
      <c r="C23" s="413"/>
      <c r="D23" s="394"/>
      <c r="E23" s="394"/>
      <c r="F23" s="302"/>
      <c r="G23" s="322"/>
      <c r="H23" s="394"/>
      <c r="I23" s="394"/>
      <c r="J23" s="301"/>
      <c r="K23" s="26"/>
      <c r="L23" s="117"/>
      <c r="M23" s="92"/>
      <c r="N23" s="302">
        <f>SUM(D23,J23)</f>
        <v>0</v>
      </c>
      <c r="U23" s="286"/>
      <c r="V23" s="286"/>
      <c r="W23" s="286"/>
    </row>
    <row r="24" spans="1:23" x14ac:dyDescent="0.2">
      <c r="A24" s="389"/>
      <c r="B24" s="387"/>
      <c r="C24" s="413"/>
      <c r="D24" s="394"/>
      <c r="E24" s="394"/>
      <c r="F24" s="302"/>
      <c r="G24" s="322"/>
      <c r="H24" s="394"/>
      <c r="I24" s="394"/>
      <c r="J24" s="301"/>
      <c r="K24" s="26"/>
      <c r="L24" s="117"/>
      <c r="M24" s="92"/>
      <c r="N24" s="302">
        <f>SUM(D24,J24)</f>
        <v>0</v>
      </c>
      <c r="U24" s="286"/>
      <c r="V24" s="286"/>
      <c r="W24" s="286"/>
    </row>
    <row r="25" spans="1:23" x14ac:dyDescent="0.2">
      <c r="A25" s="389"/>
      <c r="B25" s="387"/>
      <c r="C25" s="413"/>
      <c r="D25" s="394"/>
      <c r="E25" s="394"/>
      <c r="F25" s="302"/>
      <c r="G25" s="322"/>
      <c r="H25" s="394"/>
      <c r="I25" s="394"/>
      <c r="J25" s="301"/>
      <c r="K25" s="26"/>
      <c r="L25" s="117"/>
      <c r="M25" s="92"/>
      <c r="N25" s="302">
        <f>SUM(D25,J25)</f>
        <v>0</v>
      </c>
      <c r="U25" s="286"/>
      <c r="V25" s="286"/>
      <c r="W25" s="286"/>
    </row>
    <row r="26" spans="1:23" x14ac:dyDescent="0.2">
      <c r="A26" s="390"/>
      <c r="B26" s="387"/>
      <c r="C26" s="413"/>
      <c r="D26" s="394"/>
      <c r="E26" s="394"/>
      <c r="F26" s="302"/>
      <c r="G26" s="322"/>
      <c r="H26" s="394"/>
      <c r="I26" s="394"/>
      <c r="J26" s="301"/>
      <c r="K26" s="26"/>
      <c r="L26" s="117"/>
      <c r="M26" s="92"/>
      <c r="N26" s="302">
        <f>SUM(D26,J26)</f>
        <v>0</v>
      </c>
      <c r="U26" s="286"/>
      <c r="V26" s="286"/>
      <c r="W26" s="286"/>
    </row>
    <row r="27" spans="1:23" s="258" customFormat="1" x14ac:dyDescent="0.2">
      <c r="A27" s="403" t="s">
        <v>81</v>
      </c>
      <c r="B27" s="404"/>
      <c r="C27" s="414"/>
      <c r="D27" s="395">
        <f>ROUND(U27, 0)</f>
        <v>0</v>
      </c>
      <c r="E27" s="395"/>
      <c r="F27" s="395"/>
      <c r="G27" s="395"/>
      <c r="H27" s="395"/>
      <c r="I27" s="395"/>
      <c r="J27" s="256">
        <f>ROUND(V27,0)</f>
        <v>0</v>
      </c>
      <c r="K27" s="406"/>
      <c r="L27" s="256"/>
      <c r="M27" s="257"/>
      <c r="N27" s="395">
        <f>ROUND(W27,0)</f>
        <v>0</v>
      </c>
      <c r="O27" s="407"/>
      <c r="P27" s="407"/>
      <c r="U27" s="398">
        <f>SUM(D23:D26)</f>
        <v>0</v>
      </c>
      <c r="V27" s="398">
        <f>SUM(J23:J26)</f>
        <v>0</v>
      </c>
      <c r="W27" s="398">
        <f>SUM(N23:N26)</f>
        <v>0</v>
      </c>
    </row>
    <row r="28" spans="1:23" x14ac:dyDescent="0.2">
      <c r="A28" s="391" t="s">
        <v>14</v>
      </c>
      <c r="B28" s="387"/>
      <c r="C28" s="413"/>
      <c r="D28" s="394"/>
      <c r="E28" s="394"/>
      <c r="F28" s="302"/>
      <c r="G28" s="322"/>
      <c r="H28" s="394"/>
      <c r="I28" s="394"/>
      <c r="J28" s="301"/>
      <c r="K28" s="26"/>
      <c r="L28" s="117"/>
      <c r="M28" s="92"/>
      <c r="N28" s="302">
        <f>SUM(D28,J28)</f>
        <v>0</v>
      </c>
      <c r="U28" s="286"/>
      <c r="V28" s="286"/>
      <c r="W28" s="286"/>
    </row>
    <row r="29" spans="1:23" x14ac:dyDescent="0.2">
      <c r="A29" s="389"/>
      <c r="B29" s="387"/>
      <c r="C29" s="413"/>
      <c r="D29" s="394"/>
      <c r="E29" s="394"/>
      <c r="F29" s="302"/>
      <c r="G29" s="322"/>
      <c r="H29" s="394"/>
      <c r="I29" s="394"/>
      <c r="J29" s="301"/>
      <c r="K29" s="26"/>
      <c r="L29" s="117"/>
      <c r="M29" s="92"/>
      <c r="N29" s="302">
        <f>SUM(D29,J29)</f>
        <v>0</v>
      </c>
      <c r="U29" s="286"/>
      <c r="V29" s="286"/>
      <c r="W29" s="286"/>
    </row>
    <row r="30" spans="1:23" x14ac:dyDescent="0.2">
      <c r="A30" s="389"/>
      <c r="B30" s="387"/>
      <c r="C30" s="413"/>
      <c r="D30" s="394"/>
      <c r="E30" s="394"/>
      <c r="F30" s="302"/>
      <c r="G30" s="322"/>
      <c r="H30" s="394"/>
      <c r="I30" s="394"/>
      <c r="J30" s="301"/>
      <c r="K30" s="26"/>
      <c r="L30" s="117"/>
      <c r="M30" s="92"/>
      <c r="N30" s="302">
        <f>SUM(D30,J30)</f>
        <v>0</v>
      </c>
      <c r="U30" s="286"/>
      <c r="V30" s="286"/>
      <c r="W30" s="286"/>
    </row>
    <row r="31" spans="1:23" x14ac:dyDescent="0.2">
      <c r="A31" s="390"/>
      <c r="B31" s="387"/>
      <c r="C31" s="413"/>
      <c r="D31" s="394"/>
      <c r="E31" s="394"/>
      <c r="F31" s="302"/>
      <c r="G31" s="322"/>
      <c r="H31" s="394"/>
      <c r="I31" s="394"/>
      <c r="J31" s="301"/>
      <c r="K31" s="26"/>
      <c r="L31" s="117"/>
      <c r="M31" s="92"/>
      <c r="N31" s="302">
        <f>SUM(D31,J31)</f>
        <v>0</v>
      </c>
      <c r="U31" s="286"/>
      <c r="V31" s="286"/>
      <c r="W31" s="286"/>
    </row>
    <row r="32" spans="1:23" s="258" customFormat="1" x14ac:dyDescent="0.2">
      <c r="A32" s="403" t="s">
        <v>81</v>
      </c>
      <c r="B32" s="404"/>
      <c r="C32" s="414"/>
      <c r="D32" s="395">
        <f>ROUND(U32,0)</f>
        <v>0</v>
      </c>
      <c r="E32" s="395"/>
      <c r="F32" s="395"/>
      <c r="G32" s="395"/>
      <c r="H32" s="395"/>
      <c r="I32" s="395"/>
      <c r="J32" s="256">
        <f>ROUND(V32,0)</f>
        <v>0</v>
      </c>
      <c r="K32" s="406"/>
      <c r="L32" s="256"/>
      <c r="M32" s="257"/>
      <c r="N32" s="395">
        <f>ROUND(W32,0)</f>
        <v>0</v>
      </c>
      <c r="O32" s="407"/>
      <c r="P32" s="407"/>
      <c r="U32" s="398">
        <f>SUM(D28:D31)</f>
        <v>0</v>
      </c>
      <c r="V32" s="398">
        <f>SUM(J28:J31)</f>
        <v>0</v>
      </c>
      <c r="W32" s="398">
        <f>SUM(N28:N31)</f>
        <v>0</v>
      </c>
    </row>
    <row r="33" spans="1:23" x14ac:dyDescent="0.2">
      <c r="A33" s="391" t="s">
        <v>15</v>
      </c>
      <c r="B33" s="387"/>
      <c r="C33" s="413"/>
      <c r="D33" s="394"/>
      <c r="E33" s="394"/>
      <c r="F33" s="302"/>
      <c r="G33" s="322"/>
      <c r="H33" s="394"/>
      <c r="I33" s="394"/>
      <c r="J33" s="301"/>
      <c r="K33" s="26"/>
      <c r="L33" s="117"/>
      <c r="M33" s="92"/>
      <c r="N33" s="302">
        <f>SUM(D33,J33)</f>
        <v>0</v>
      </c>
      <c r="U33" s="286"/>
      <c r="V33" s="286"/>
      <c r="W33" s="286"/>
    </row>
    <row r="34" spans="1:23" x14ac:dyDescent="0.2">
      <c r="A34" s="389"/>
      <c r="B34" s="387"/>
      <c r="C34" s="413"/>
      <c r="D34" s="394"/>
      <c r="E34" s="394"/>
      <c r="F34" s="302"/>
      <c r="G34" s="322"/>
      <c r="H34" s="394"/>
      <c r="I34" s="394"/>
      <c r="J34" s="301"/>
      <c r="K34" s="26"/>
      <c r="L34" s="117"/>
      <c r="M34" s="92"/>
      <c r="N34" s="302">
        <f>SUM(D34,J34)</f>
        <v>0</v>
      </c>
      <c r="U34" s="286"/>
      <c r="V34" s="286"/>
      <c r="W34" s="286"/>
    </row>
    <row r="35" spans="1:23" x14ac:dyDescent="0.2">
      <c r="A35" s="389"/>
      <c r="B35" s="387"/>
      <c r="C35" s="413"/>
      <c r="D35" s="394"/>
      <c r="E35" s="394"/>
      <c r="F35" s="302"/>
      <c r="G35" s="322"/>
      <c r="H35" s="394"/>
      <c r="I35" s="394"/>
      <c r="J35" s="301"/>
      <c r="K35" s="26"/>
      <c r="L35" s="117"/>
      <c r="M35" s="92"/>
      <c r="N35" s="302">
        <f>SUM(D35,J35)</f>
        <v>0</v>
      </c>
      <c r="P35" s="119"/>
      <c r="U35" s="286"/>
      <c r="V35" s="286"/>
      <c r="W35" s="286"/>
    </row>
    <row r="36" spans="1:23" x14ac:dyDescent="0.2">
      <c r="A36" s="390"/>
      <c r="B36" s="387"/>
      <c r="C36" s="413"/>
      <c r="D36" s="394"/>
      <c r="E36" s="394"/>
      <c r="F36" s="302"/>
      <c r="G36" s="322"/>
      <c r="H36" s="394"/>
      <c r="I36" s="394"/>
      <c r="J36" s="301"/>
      <c r="K36" s="26"/>
      <c r="L36" s="117"/>
      <c r="M36" s="92"/>
      <c r="N36" s="302">
        <f>SUM(D36,J36)</f>
        <v>0</v>
      </c>
      <c r="U36" s="286"/>
      <c r="V36" s="286"/>
      <c r="W36" s="286"/>
    </row>
    <row r="37" spans="1:23" s="258" customFormat="1" x14ac:dyDescent="0.2">
      <c r="A37" s="403" t="s">
        <v>81</v>
      </c>
      <c r="B37" s="404"/>
      <c r="C37" s="414"/>
      <c r="D37" s="395">
        <f>ROUND(U37,0)</f>
        <v>0</v>
      </c>
      <c r="E37" s="395"/>
      <c r="F37" s="395"/>
      <c r="G37" s="395"/>
      <c r="H37" s="395"/>
      <c r="I37" s="395"/>
      <c r="J37" s="256">
        <f>ROUND(V37,0)</f>
        <v>0</v>
      </c>
      <c r="K37" s="406"/>
      <c r="L37" s="256"/>
      <c r="M37" s="257"/>
      <c r="N37" s="395">
        <f>ROUND(W37,0)</f>
        <v>0</v>
      </c>
      <c r="O37" s="407"/>
      <c r="P37" s="407"/>
      <c r="U37" s="398">
        <f>SUM(D33:D36)</f>
        <v>0</v>
      </c>
      <c r="V37" s="398">
        <f>SUM(J33:J36)</f>
        <v>0</v>
      </c>
      <c r="W37" s="398">
        <f>SUM(N33:N36)</f>
        <v>0</v>
      </c>
    </row>
    <row r="38" spans="1:23" x14ac:dyDescent="0.2">
      <c r="A38" s="391" t="s">
        <v>37</v>
      </c>
      <c r="B38" s="387"/>
      <c r="C38" s="413"/>
      <c r="D38" s="394"/>
      <c r="E38" s="394"/>
      <c r="F38" s="302"/>
      <c r="G38" s="322"/>
      <c r="H38" s="394"/>
      <c r="I38" s="394"/>
      <c r="J38" s="301"/>
      <c r="K38" s="26"/>
      <c r="L38" s="117"/>
      <c r="M38" s="92"/>
      <c r="N38" s="302">
        <f>SUM(D38,J38)</f>
        <v>0</v>
      </c>
      <c r="U38" s="286"/>
      <c r="V38" s="286"/>
      <c r="W38" s="286"/>
    </row>
    <row r="39" spans="1:23" x14ac:dyDescent="0.2">
      <c r="A39" s="389"/>
      <c r="B39" s="387"/>
      <c r="C39" s="413"/>
      <c r="D39" s="394"/>
      <c r="E39" s="394"/>
      <c r="F39" s="302"/>
      <c r="G39" s="322"/>
      <c r="H39" s="394"/>
      <c r="I39" s="394"/>
      <c r="J39" s="301"/>
      <c r="K39" s="26"/>
      <c r="L39" s="117"/>
      <c r="M39" s="92"/>
      <c r="N39" s="302">
        <f>SUM(D39,J39)</f>
        <v>0</v>
      </c>
      <c r="U39" s="286"/>
      <c r="V39" s="286"/>
      <c r="W39" s="286"/>
    </row>
    <row r="40" spans="1:23" x14ac:dyDescent="0.2">
      <c r="A40" s="389"/>
      <c r="B40" s="387"/>
      <c r="C40" s="413"/>
      <c r="D40" s="394"/>
      <c r="E40" s="394"/>
      <c r="F40" s="302"/>
      <c r="G40" s="322"/>
      <c r="H40" s="394"/>
      <c r="I40" s="394"/>
      <c r="J40" s="301"/>
      <c r="K40" s="26"/>
      <c r="L40" s="117"/>
      <c r="M40" s="92"/>
      <c r="N40" s="302">
        <f>SUM(D40,J40)</f>
        <v>0</v>
      </c>
      <c r="U40" s="286"/>
      <c r="V40" s="286"/>
      <c r="W40" s="286"/>
    </row>
    <row r="41" spans="1:23" x14ac:dyDescent="0.2">
      <c r="A41" s="390"/>
      <c r="B41" s="387"/>
      <c r="C41" s="413"/>
      <c r="D41" s="394"/>
      <c r="E41" s="394"/>
      <c r="F41" s="302"/>
      <c r="G41" s="322"/>
      <c r="H41" s="394"/>
      <c r="I41" s="394"/>
      <c r="J41" s="301"/>
      <c r="K41" s="26"/>
      <c r="L41" s="117"/>
      <c r="M41" s="92"/>
      <c r="N41" s="302">
        <f>SUM(D41,J41)</f>
        <v>0</v>
      </c>
      <c r="U41" s="286"/>
      <c r="V41" s="286"/>
      <c r="W41" s="286"/>
    </row>
    <row r="42" spans="1:23" s="258" customFormat="1" x14ac:dyDescent="0.2">
      <c r="A42" s="403" t="s">
        <v>81</v>
      </c>
      <c r="B42" s="404"/>
      <c r="C42" s="414"/>
      <c r="D42" s="395">
        <f>ROUND(U42,0)</f>
        <v>0</v>
      </c>
      <c r="E42" s="395"/>
      <c r="F42" s="395"/>
      <c r="G42" s="395"/>
      <c r="H42" s="395"/>
      <c r="I42" s="395"/>
      <c r="J42" s="256">
        <f>ROUND(V42,0)</f>
        <v>0</v>
      </c>
      <c r="K42" s="406"/>
      <c r="L42" s="256"/>
      <c r="M42" s="257"/>
      <c r="N42" s="395">
        <f>ROUND(W42,0)</f>
        <v>0</v>
      </c>
      <c r="O42" s="407"/>
      <c r="P42" s="407"/>
      <c r="U42" s="398">
        <f>SUM(D38:D41)</f>
        <v>0</v>
      </c>
      <c r="V42" s="398">
        <f>SUM(J38:J41)</f>
        <v>0</v>
      </c>
      <c r="W42" s="398">
        <f>SUM(N38:N41)</f>
        <v>0</v>
      </c>
    </row>
    <row r="43" spans="1:23" ht="12" customHeight="1" x14ac:dyDescent="0.2">
      <c r="A43" s="391" t="s">
        <v>16</v>
      </c>
      <c r="B43" s="387" t="s">
        <v>124</v>
      </c>
      <c r="C43" s="413" t="s">
        <v>125</v>
      </c>
      <c r="D43" s="394">
        <v>5783</v>
      </c>
      <c r="E43" s="394"/>
      <c r="F43" s="302"/>
      <c r="G43" s="322"/>
      <c r="H43" s="394"/>
      <c r="I43" s="394"/>
      <c r="J43" s="301">
        <v>2081</v>
      </c>
      <c r="K43" s="26" t="s">
        <v>129</v>
      </c>
      <c r="L43" s="117"/>
      <c r="M43" s="92"/>
      <c r="N43" s="302">
        <f>SUM(D43,J43)</f>
        <v>7864</v>
      </c>
      <c r="U43" s="286"/>
      <c r="V43" s="286"/>
      <c r="W43" s="286"/>
    </row>
    <row r="44" spans="1:23" x14ac:dyDescent="0.2">
      <c r="A44" s="389"/>
      <c r="B44" s="387"/>
      <c r="C44" s="413"/>
      <c r="D44" s="394"/>
      <c r="E44" s="394"/>
      <c r="F44" s="302"/>
      <c r="G44" s="322"/>
      <c r="H44" s="394"/>
      <c r="I44" s="394"/>
      <c r="J44" s="301"/>
      <c r="K44" s="26"/>
      <c r="L44" s="117"/>
      <c r="M44" s="92"/>
      <c r="N44" s="302">
        <f>SUM(D44,J44)</f>
        <v>0</v>
      </c>
      <c r="U44" s="286"/>
      <c r="V44" s="286"/>
      <c r="W44" s="286"/>
    </row>
    <row r="45" spans="1:23" x14ac:dyDescent="0.2">
      <c r="A45" s="389"/>
      <c r="B45" s="387"/>
      <c r="C45" s="413"/>
      <c r="D45" s="394"/>
      <c r="E45" s="394"/>
      <c r="F45" s="302"/>
      <c r="G45" s="322"/>
      <c r="H45" s="394"/>
      <c r="I45" s="394"/>
      <c r="J45" s="301"/>
      <c r="K45" s="26"/>
      <c r="L45" s="117"/>
      <c r="M45" s="92"/>
      <c r="N45" s="302">
        <f>SUM(D45,J45)</f>
        <v>0</v>
      </c>
      <c r="U45" s="286"/>
      <c r="V45" s="286"/>
      <c r="W45" s="286"/>
    </row>
    <row r="46" spans="1:23" x14ac:dyDescent="0.2">
      <c r="A46" s="390"/>
      <c r="B46" s="387"/>
      <c r="C46" s="413"/>
      <c r="D46" s="394"/>
      <c r="E46" s="394"/>
      <c r="F46" s="302"/>
      <c r="G46" s="322"/>
      <c r="H46" s="394"/>
      <c r="I46" s="394"/>
      <c r="J46" s="301"/>
      <c r="K46" s="26"/>
      <c r="L46" s="117"/>
      <c r="M46" s="92"/>
      <c r="N46" s="302">
        <f>SUM(D46,J46)</f>
        <v>0</v>
      </c>
      <c r="U46" s="286"/>
      <c r="V46" s="286"/>
      <c r="W46" s="286"/>
    </row>
    <row r="47" spans="1:23" s="258" customFormat="1" x14ac:dyDescent="0.2">
      <c r="A47" s="403" t="s">
        <v>81</v>
      </c>
      <c r="B47" s="404"/>
      <c r="C47" s="414"/>
      <c r="D47" s="395">
        <f>ROUND(U47,0)</f>
        <v>5783</v>
      </c>
      <c r="E47" s="395"/>
      <c r="F47" s="395"/>
      <c r="G47" s="395"/>
      <c r="H47" s="395"/>
      <c r="I47" s="395"/>
      <c r="J47" s="256">
        <f>ROUND(V47,0)</f>
        <v>2081</v>
      </c>
      <c r="K47" s="406"/>
      <c r="L47" s="256"/>
      <c r="M47" s="257"/>
      <c r="N47" s="395">
        <f>ROUND(W47,0)</f>
        <v>7864</v>
      </c>
      <c r="O47" s="407"/>
      <c r="P47" s="407"/>
      <c r="U47" s="398">
        <f>SUM(D43:D46)</f>
        <v>5783</v>
      </c>
      <c r="V47" s="398">
        <f>SUM(J43:J46)</f>
        <v>2081</v>
      </c>
      <c r="W47" s="398">
        <f>SUM(N43:N46)</f>
        <v>7864</v>
      </c>
    </row>
    <row r="48" spans="1:23" x14ac:dyDescent="0.2">
      <c r="A48" s="391" t="s">
        <v>17</v>
      </c>
      <c r="B48" s="387"/>
      <c r="C48" s="413"/>
      <c r="D48" s="301"/>
      <c r="E48" s="301"/>
      <c r="F48" s="302"/>
      <c r="G48" s="322"/>
      <c r="H48" s="394"/>
      <c r="I48" s="394"/>
      <c r="J48" s="301"/>
      <c r="K48" s="26"/>
      <c r="L48" s="117"/>
      <c r="M48" s="92"/>
      <c r="N48" s="302">
        <f>SUM(D48,J48)</f>
        <v>0</v>
      </c>
      <c r="U48" s="286"/>
      <c r="V48" s="286"/>
      <c r="W48" s="286"/>
    </row>
    <row r="49" spans="1:23" x14ac:dyDescent="0.2">
      <c r="A49" s="389"/>
      <c r="B49" s="387"/>
      <c r="C49" s="413"/>
      <c r="D49" s="394"/>
      <c r="E49" s="394"/>
      <c r="F49" s="302"/>
      <c r="G49" s="322"/>
      <c r="H49" s="394"/>
      <c r="I49" s="394"/>
      <c r="J49" s="301"/>
      <c r="K49" s="26"/>
      <c r="L49" s="117"/>
      <c r="M49" s="92"/>
      <c r="N49" s="302">
        <f>SUM(D49,J49)</f>
        <v>0</v>
      </c>
      <c r="U49" s="286"/>
      <c r="V49" s="286"/>
      <c r="W49" s="286"/>
    </row>
    <row r="50" spans="1:23" x14ac:dyDescent="0.2">
      <c r="A50" s="389"/>
      <c r="B50" s="387"/>
      <c r="C50" s="413"/>
      <c r="D50" s="394"/>
      <c r="E50" s="394"/>
      <c r="F50" s="302"/>
      <c r="G50" s="322"/>
      <c r="H50" s="394"/>
      <c r="I50" s="394"/>
      <c r="J50" s="301"/>
      <c r="K50" s="26"/>
      <c r="L50" s="117"/>
      <c r="M50" s="92"/>
      <c r="N50" s="302">
        <f>SUM(D50,J50)</f>
        <v>0</v>
      </c>
      <c r="U50" s="286"/>
      <c r="V50" s="286"/>
      <c r="W50" s="286"/>
    </row>
    <row r="51" spans="1:23" x14ac:dyDescent="0.2">
      <c r="A51" s="390"/>
      <c r="B51" s="387"/>
      <c r="C51" s="413"/>
      <c r="D51" s="394"/>
      <c r="E51" s="394"/>
      <c r="F51" s="302"/>
      <c r="G51" s="322"/>
      <c r="H51" s="394"/>
      <c r="I51" s="394"/>
      <c r="J51" s="301"/>
      <c r="K51" s="26"/>
      <c r="L51" s="117"/>
      <c r="M51" s="92"/>
      <c r="N51" s="302">
        <f>SUM(D51,J51)</f>
        <v>0</v>
      </c>
      <c r="U51" s="286"/>
      <c r="V51" s="286"/>
      <c r="W51" s="286"/>
    </row>
    <row r="52" spans="1:23" s="258" customFormat="1" x14ac:dyDescent="0.2">
      <c r="A52" s="403" t="s">
        <v>81</v>
      </c>
      <c r="B52" s="404"/>
      <c r="C52" s="414"/>
      <c r="D52" s="395">
        <f>ROUND(U52,0)</f>
        <v>0</v>
      </c>
      <c r="E52" s="395"/>
      <c r="F52" s="395"/>
      <c r="G52" s="395"/>
      <c r="H52" s="395"/>
      <c r="I52" s="395"/>
      <c r="J52" s="256">
        <f>ROUND(V52,0)</f>
        <v>0</v>
      </c>
      <c r="K52" s="406"/>
      <c r="L52" s="256"/>
      <c r="M52" s="257"/>
      <c r="N52" s="395">
        <f>ROUND(W52,0)</f>
        <v>0</v>
      </c>
      <c r="O52" s="407"/>
      <c r="P52" s="407"/>
      <c r="U52" s="398">
        <f>SUM(D48:D51)</f>
        <v>0</v>
      </c>
      <c r="V52" s="398">
        <f>SUM(J48:J51)</f>
        <v>0</v>
      </c>
      <c r="W52" s="398">
        <f>SUM(N48:N51)</f>
        <v>0</v>
      </c>
    </row>
    <row r="53" spans="1:23" x14ac:dyDescent="0.2">
      <c r="A53" s="391" t="s">
        <v>5</v>
      </c>
      <c r="B53" s="387"/>
      <c r="C53" s="413"/>
      <c r="D53" s="394"/>
      <c r="E53" s="394"/>
      <c r="F53" s="302"/>
      <c r="G53" s="322"/>
      <c r="H53" s="394"/>
      <c r="I53" s="394"/>
      <c r="J53" s="301"/>
      <c r="K53" s="26"/>
      <c r="L53" s="117">
        <v>12</v>
      </c>
      <c r="M53" s="92"/>
      <c r="N53" s="302">
        <f>SUM(D53,J53)</f>
        <v>0</v>
      </c>
      <c r="U53" s="286"/>
      <c r="V53" s="286"/>
      <c r="W53" s="286"/>
    </row>
    <row r="54" spans="1:23" x14ac:dyDescent="0.2">
      <c r="A54" s="389"/>
      <c r="B54" s="387"/>
      <c r="C54" s="413"/>
      <c r="D54" s="394"/>
      <c r="E54" s="394"/>
      <c r="F54" s="302"/>
      <c r="G54" s="322"/>
      <c r="H54" s="394"/>
      <c r="I54" s="394"/>
      <c r="J54" s="301"/>
      <c r="K54" s="26"/>
      <c r="L54" s="117"/>
      <c r="M54" s="92"/>
      <c r="N54" s="302">
        <f>SUM(D54,J54)</f>
        <v>0</v>
      </c>
      <c r="U54" s="286"/>
      <c r="V54" s="286"/>
      <c r="W54" s="286"/>
    </row>
    <row r="55" spans="1:23" x14ac:dyDescent="0.2">
      <c r="A55" s="389"/>
      <c r="B55" s="387"/>
      <c r="C55" s="413"/>
      <c r="D55" s="394"/>
      <c r="E55" s="394"/>
      <c r="F55" s="302"/>
      <c r="G55" s="322"/>
      <c r="H55" s="394"/>
      <c r="I55" s="394"/>
      <c r="J55" s="301"/>
      <c r="K55" s="26"/>
      <c r="L55" s="117"/>
      <c r="M55" s="92"/>
      <c r="N55" s="302">
        <f>SUM(D55,J55)</f>
        <v>0</v>
      </c>
      <c r="U55" s="286"/>
      <c r="V55" s="286"/>
      <c r="W55" s="286"/>
    </row>
    <row r="56" spans="1:23" x14ac:dyDescent="0.2">
      <c r="A56" s="390"/>
      <c r="B56" s="387"/>
      <c r="C56" s="413"/>
      <c r="D56" s="394"/>
      <c r="E56" s="394"/>
      <c r="F56" s="302"/>
      <c r="G56" s="322"/>
      <c r="H56" s="394"/>
      <c r="I56" s="394"/>
      <c r="J56" s="301"/>
      <c r="K56" s="26"/>
      <c r="L56" s="117"/>
      <c r="M56" s="92"/>
      <c r="N56" s="302">
        <f>SUM(D56,J56)</f>
        <v>0</v>
      </c>
      <c r="U56" s="286"/>
      <c r="V56" s="286"/>
      <c r="W56" s="286"/>
    </row>
    <row r="57" spans="1:23" s="258" customFormat="1" x14ac:dyDescent="0.2">
      <c r="A57" s="403" t="s">
        <v>81</v>
      </c>
      <c r="B57" s="404"/>
      <c r="C57" s="414"/>
      <c r="D57" s="395">
        <f>ROUND(U57,0)</f>
        <v>0</v>
      </c>
      <c r="E57" s="395"/>
      <c r="F57" s="395"/>
      <c r="G57" s="395"/>
      <c r="H57" s="395"/>
      <c r="I57" s="395"/>
      <c r="J57" s="256">
        <f>ROUND(V57,0)</f>
        <v>0</v>
      </c>
      <c r="K57" s="406"/>
      <c r="L57" s="256"/>
      <c r="M57" s="257"/>
      <c r="N57" s="395">
        <f>ROUND(W57,0)</f>
        <v>0</v>
      </c>
      <c r="O57" s="407"/>
      <c r="P57" s="407"/>
      <c r="U57" s="398">
        <f>SUM(D53:D56)</f>
        <v>0</v>
      </c>
      <c r="V57" s="398">
        <f>SUM(J53:J56)</f>
        <v>0</v>
      </c>
      <c r="W57" s="398">
        <f>SUM(N53:N56)</f>
        <v>0</v>
      </c>
    </row>
    <row r="58" spans="1:23" x14ac:dyDescent="0.2">
      <c r="A58" s="391" t="s">
        <v>90</v>
      </c>
      <c r="B58" s="387" t="s">
        <v>133</v>
      </c>
      <c r="C58" s="413" t="s">
        <v>126</v>
      </c>
      <c r="D58" s="394">
        <v>362</v>
      </c>
      <c r="E58" s="394"/>
      <c r="F58" s="302"/>
      <c r="G58" s="322"/>
      <c r="H58" s="394"/>
      <c r="I58" s="394"/>
      <c r="J58" s="301"/>
      <c r="K58" s="26" t="s">
        <v>129</v>
      </c>
      <c r="L58" s="117"/>
      <c r="M58" s="92"/>
      <c r="N58" s="302">
        <f>SUM(D58,J58)</f>
        <v>362</v>
      </c>
      <c r="U58" s="286"/>
      <c r="V58" s="286"/>
      <c r="W58" s="286"/>
    </row>
    <row r="59" spans="1:23" x14ac:dyDescent="0.2">
      <c r="A59" s="389"/>
      <c r="B59" s="387"/>
      <c r="C59" s="413"/>
      <c r="D59" s="394"/>
      <c r="E59" s="394"/>
      <c r="F59" s="302"/>
      <c r="G59" s="322"/>
      <c r="H59" s="394"/>
      <c r="I59" s="394"/>
      <c r="J59" s="301"/>
      <c r="K59" s="26"/>
      <c r="L59" s="117"/>
      <c r="M59" s="92"/>
      <c r="N59" s="302">
        <f>SUM(D59,J59)</f>
        <v>0</v>
      </c>
      <c r="U59" s="286"/>
      <c r="V59" s="286"/>
      <c r="W59" s="286"/>
    </row>
    <row r="60" spans="1:23" x14ac:dyDescent="0.2">
      <c r="A60" s="389"/>
      <c r="B60" s="387"/>
      <c r="C60" s="413"/>
      <c r="D60" s="394"/>
      <c r="E60" s="394"/>
      <c r="F60" s="302"/>
      <c r="G60" s="322"/>
      <c r="H60" s="394"/>
      <c r="I60" s="394"/>
      <c r="J60" s="301"/>
      <c r="K60" s="26"/>
      <c r="L60" s="117"/>
      <c r="M60" s="92"/>
      <c r="N60" s="302">
        <f>SUM(D60,J60)</f>
        <v>0</v>
      </c>
      <c r="U60" s="286"/>
      <c r="V60" s="286"/>
      <c r="W60" s="286"/>
    </row>
    <row r="61" spans="1:23" x14ac:dyDescent="0.2">
      <c r="A61" s="390"/>
      <c r="B61" s="387"/>
      <c r="C61" s="413"/>
      <c r="D61" s="394"/>
      <c r="E61" s="394"/>
      <c r="F61" s="302"/>
      <c r="G61" s="322"/>
      <c r="H61" s="394"/>
      <c r="I61" s="394"/>
      <c r="J61" s="301"/>
      <c r="K61" s="26"/>
      <c r="L61" s="117"/>
      <c r="M61" s="92"/>
      <c r="N61" s="302">
        <f>SUM(D61,J61)</f>
        <v>0</v>
      </c>
      <c r="U61" s="286"/>
      <c r="V61" s="286"/>
      <c r="W61" s="286"/>
    </row>
    <row r="62" spans="1:23" s="258" customFormat="1" x14ac:dyDescent="0.2">
      <c r="A62" s="403" t="s">
        <v>81</v>
      </c>
      <c r="B62" s="404"/>
      <c r="C62" s="414"/>
      <c r="D62" s="395">
        <f>ROUND(U62,0)</f>
        <v>362</v>
      </c>
      <c r="E62" s="395"/>
      <c r="F62" s="395"/>
      <c r="G62" s="395"/>
      <c r="H62" s="395"/>
      <c r="I62" s="395"/>
      <c r="J62" s="256">
        <f>ROUND(V62,0)</f>
        <v>0</v>
      </c>
      <c r="K62" s="406"/>
      <c r="L62" s="256"/>
      <c r="M62" s="257"/>
      <c r="N62" s="395">
        <f>ROUND(W62,0)</f>
        <v>362</v>
      </c>
      <c r="O62" s="407"/>
      <c r="P62" s="407"/>
      <c r="U62" s="398">
        <f>SUM(D58:D61)</f>
        <v>362</v>
      </c>
      <c r="V62" s="398">
        <f>SUM(J58:J61)</f>
        <v>0</v>
      </c>
      <c r="W62" s="398">
        <f>SUM(N58:N61)</f>
        <v>362</v>
      </c>
    </row>
    <row r="63" spans="1:23" ht="12.75" customHeight="1" x14ac:dyDescent="0.2">
      <c r="A63" s="391" t="s">
        <v>19</v>
      </c>
      <c r="B63" s="392"/>
      <c r="C63" s="415"/>
      <c r="D63" s="396"/>
      <c r="E63" s="396"/>
      <c r="F63" s="397"/>
      <c r="G63" s="322"/>
      <c r="H63" s="394"/>
      <c r="I63" s="394"/>
      <c r="J63" s="301"/>
      <c r="K63" s="26"/>
      <c r="L63" s="117"/>
      <c r="M63" s="92"/>
      <c r="N63" s="302">
        <f>SUM(D63,J63)</f>
        <v>0</v>
      </c>
      <c r="U63" s="286"/>
      <c r="V63" s="286"/>
      <c r="W63" s="286"/>
    </row>
    <row r="64" spans="1:23" x14ac:dyDescent="0.2">
      <c r="A64" s="389"/>
      <c r="B64" s="387"/>
      <c r="C64" s="413"/>
      <c r="D64" s="394"/>
      <c r="E64" s="394"/>
      <c r="F64" s="302"/>
      <c r="G64" s="322"/>
      <c r="H64" s="394"/>
      <c r="I64" s="394"/>
      <c r="J64" s="301"/>
      <c r="K64" s="26"/>
      <c r="L64" s="117"/>
      <c r="M64" s="92"/>
      <c r="N64" s="302">
        <f>SUM(D64,J64)</f>
        <v>0</v>
      </c>
      <c r="U64" s="286"/>
      <c r="V64" s="286"/>
      <c r="W64" s="286"/>
    </row>
    <row r="65" spans="1:23" x14ac:dyDescent="0.2">
      <c r="A65" s="389"/>
      <c r="B65" s="387"/>
      <c r="C65" s="413"/>
      <c r="D65" s="394"/>
      <c r="E65" s="394"/>
      <c r="F65" s="302"/>
      <c r="G65" s="322"/>
      <c r="H65" s="394"/>
      <c r="I65" s="394"/>
      <c r="J65" s="301"/>
      <c r="K65" s="26"/>
      <c r="L65" s="117"/>
      <c r="M65" s="92"/>
      <c r="N65" s="302">
        <f>SUM(D65,J65)</f>
        <v>0</v>
      </c>
      <c r="U65" s="286"/>
      <c r="V65" s="286"/>
      <c r="W65" s="286"/>
    </row>
    <row r="66" spans="1:23" x14ac:dyDescent="0.2">
      <c r="A66" s="390"/>
      <c r="B66" s="387"/>
      <c r="C66" s="413"/>
      <c r="D66" s="394"/>
      <c r="E66" s="394"/>
      <c r="F66" s="302"/>
      <c r="G66" s="322"/>
      <c r="H66" s="394"/>
      <c r="I66" s="394"/>
      <c r="J66" s="301"/>
      <c r="K66" s="26"/>
      <c r="L66" s="117"/>
      <c r="M66" s="92"/>
      <c r="N66" s="302">
        <f>SUM(D66,J66)</f>
        <v>0</v>
      </c>
      <c r="U66" s="286"/>
      <c r="V66" s="286"/>
      <c r="W66" s="286"/>
    </row>
    <row r="67" spans="1:23" s="258" customFormat="1" x14ac:dyDescent="0.2">
      <c r="A67" s="403" t="s">
        <v>81</v>
      </c>
      <c r="B67" s="404"/>
      <c r="C67" s="414"/>
      <c r="D67" s="395">
        <f>ROUND(U67,0)</f>
        <v>0</v>
      </c>
      <c r="E67" s="395"/>
      <c r="F67" s="395"/>
      <c r="G67" s="395"/>
      <c r="H67" s="395"/>
      <c r="I67" s="395"/>
      <c r="J67" s="256">
        <f>ROUND(V67,0)</f>
        <v>0</v>
      </c>
      <c r="K67" s="406"/>
      <c r="L67" s="256"/>
      <c r="M67" s="257"/>
      <c r="N67" s="395">
        <f>ROUND(W67,0)</f>
        <v>0</v>
      </c>
      <c r="O67" s="407"/>
      <c r="P67" s="407"/>
      <c r="U67" s="398">
        <f>SUM(D63:D66)</f>
        <v>0</v>
      </c>
      <c r="V67" s="398">
        <f>SUM(J63:J66)</f>
        <v>0</v>
      </c>
      <c r="W67" s="398">
        <f>SUM(N63:N66)</f>
        <v>0</v>
      </c>
    </row>
    <row r="68" spans="1:23" x14ac:dyDescent="0.2">
      <c r="A68" s="391" t="s">
        <v>20</v>
      </c>
      <c r="B68" s="392"/>
      <c r="C68" s="415"/>
      <c r="D68" s="396"/>
      <c r="E68" s="396"/>
      <c r="F68" s="397"/>
      <c r="G68" s="322"/>
      <c r="H68" s="394"/>
      <c r="I68" s="394"/>
      <c r="J68" s="301"/>
      <c r="K68" s="26"/>
      <c r="L68" s="117"/>
      <c r="M68" s="92"/>
      <c r="N68" s="289">
        <f>SUM(D68,J68)</f>
        <v>0</v>
      </c>
      <c r="U68" s="286"/>
      <c r="V68" s="286"/>
      <c r="W68" s="286"/>
    </row>
    <row r="69" spans="1:23" x14ac:dyDescent="0.2">
      <c r="A69" s="389"/>
      <c r="B69" s="387"/>
      <c r="C69" s="413"/>
      <c r="D69" s="394"/>
      <c r="E69" s="394"/>
      <c r="F69" s="302"/>
      <c r="G69" s="322"/>
      <c r="H69" s="394"/>
      <c r="I69" s="394"/>
      <c r="J69" s="301"/>
      <c r="K69" s="26"/>
      <c r="L69" s="117"/>
      <c r="M69" s="92"/>
      <c r="N69" s="302">
        <f>SUM(D69,J69)</f>
        <v>0</v>
      </c>
      <c r="U69" s="286"/>
      <c r="V69" s="286"/>
      <c r="W69" s="286"/>
    </row>
    <row r="70" spans="1:23" x14ac:dyDescent="0.2">
      <c r="A70" s="389"/>
      <c r="B70" s="387"/>
      <c r="C70" s="413"/>
      <c r="D70" s="394"/>
      <c r="E70" s="394"/>
      <c r="F70" s="302"/>
      <c r="G70" s="322"/>
      <c r="H70" s="394"/>
      <c r="I70" s="394"/>
      <c r="J70" s="301"/>
      <c r="K70" s="26"/>
      <c r="L70" s="117"/>
      <c r="M70" s="92"/>
      <c r="N70" s="302">
        <f>SUM(D70,J70)</f>
        <v>0</v>
      </c>
      <c r="U70" s="286"/>
      <c r="V70" s="286"/>
      <c r="W70" s="286"/>
    </row>
    <row r="71" spans="1:23" x14ac:dyDescent="0.2">
      <c r="A71" s="390"/>
      <c r="B71" s="387"/>
      <c r="C71" s="413"/>
      <c r="D71" s="394"/>
      <c r="E71" s="394"/>
      <c r="F71" s="302"/>
      <c r="G71" s="322"/>
      <c r="H71" s="394"/>
      <c r="I71" s="394"/>
      <c r="J71" s="301"/>
      <c r="K71" s="26"/>
      <c r="L71" s="117"/>
      <c r="M71" s="92"/>
      <c r="N71" s="302">
        <f>SUM(D71,J71)</f>
        <v>0</v>
      </c>
      <c r="U71" s="286"/>
      <c r="V71" s="286"/>
      <c r="W71" s="286"/>
    </row>
    <row r="72" spans="1:23" s="258" customFormat="1" ht="12" customHeight="1" x14ac:dyDescent="0.2">
      <c r="A72" s="403" t="s">
        <v>81</v>
      </c>
      <c r="B72" s="404"/>
      <c r="C72" s="414"/>
      <c r="D72" s="395">
        <f>ROUND(U72,0)</f>
        <v>0</v>
      </c>
      <c r="E72" s="395"/>
      <c r="F72" s="395"/>
      <c r="G72" s="395"/>
      <c r="H72" s="395"/>
      <c r="I72" s="395"/>
      <c r="J72" s="256">
        <f>ROUND(V72,0)</f>
        <v>0</v>
      </c>
      <c r="K72" s="406"/>
      <c r="L72" s="256"/>
      <c r="M72" s="257"/>
      <c r="N72" s="395">
        <f>ROUND(W72,0)</f>
        <v>0</v>
      </c>
      <c r="O72" s="407"/>
      <c r="P72" s="407"/>
      <c r="U72" s="398">
        <f>SUM(D68:D71)</f>
        <v>0</v>
      </c>
      <c r="V72" s="398">
        <f>SUM(J68:J71)</f>
        <v>0</v>
      </c>
      <c r="W72" s="400">
        <f>SUM(N68:N71)</f>
        <v>0</v>
      </c>
    </row>
    <row r="73" spans="1:23" x14ac:dyDescent="0.2">
      <c r="A73" s="391" t="s">
        <v>21</v>
      </c>
      <c r="B73" s="392"/>
      <c r="C73" s="415"/>
      <c r="D73" s="396"/>
      <c r="E73" s="396"/>
      <c r="F73" s="397"/>
      <c r="G73" s="322"/>
      <c r="H73" s="394"/>
      <c r="I73" s="394"/>
      <c r="J73" s="301"/>
      <c r="K73" s="26"/>
      <c r="L73" s="117"/>
      <c r="M73" s="92"/>
      <c r="N73" s="302">
        <f>SUM(D73,J73)</f>
        <v>0</v>
      </c>
      <c r="U73" s="286"/>
      <c r="V73" s="286"/>
      <c r="W73" s="286"/>
    </row>
    <row r="74" spans="1:23" x14ac:dyDescent="0.2">
      <c r="A74" s="389"/>
      <c r="B74" s="387"/>
      <c r="C74" s="413"/>
      <c r="D74" s="394"/>
      <c r="E74" s="394"/>
      <c r="F74" s="302"/>
      <c r="G74" s="322"/>
      <c r="H74" s="394"/>
      <c r="I74" s="394"/>
      <c r="J74" s="301"/>
      <c r="K74" s="26"/>
      <c r="L74" s="117"/>
      <c r="M74" s="92"/>
      <c r="N74" s="302">
        <f>SUM(D74,J74)</f>
        <v>0</v>
      </c>
      <c r="U74" s="286"/>
      <c r="V74" s="286"/>
      <c r="W74" s="286"/>
    </row>
    <row r="75" spans="1:23" x14ac:dyDescent="0.2">
      <c r="A75" s="389"/>
      <c r="B75" s="387"/>
      <c r="C75" s="413"/>
      <c r="D75" s="394"/>
      <c r="E75" s="394"/>
      <c r="F75" s="302"/>
      <c r="G75" s="322"/>
      <c r="H75" s="394"/>
      <c r="I75" s="394"/>
      <c r="J75" s="301"/>
      <c r="K75" s="26"/>
      <c r="L75" s="117"/>
      <c r="M75" s="92"/>
      <c r="N75" s="302">
        <f>SUM(D75,J75)</f>
        <v>0</v>
      </c>
      <c r="U75" s="286"/>
      <c r="V75" s="286"/>
      <c r="W75" s="286"/>
    </row>
    <row r="76" spans="1:23" x14ac:dyDescent="0.2">
      <c r="A76" s="390"/>
      <c r="B76" s="387"/>
      <c r="C76" s="413"/>
      <c r="D76" s="394"/>
      <c r="E76" s="394"/>
      <c r="F76" s="302"/>
      <c r="G76" s="322"/>
      <c r="H76" s="394"/>
      <c r="I76" s="394"/>
      <c r="J76" s="301"/>
      <c r="K76" s="26"/>
      <c r="L76" s="117"/>
      <c r="M76" s="92"/>
      <c r="N76" s="302">
        <f>SUM(D76,J76)</f>
        <v>0</v>
      </c>
      <c r="U76" s="286"/>
      <c r="V76" s="286"/>
      <c r="W76" s="286"/>
    </row>
    <row r="77" spans="1:23" s="258" customFormat="1" x14ac:dyDescent="0.2">
      <c r="A77" s="403" t="s">
        <v>81</v>
      </c>
      <c r="B77" s="404"/>
      <c r="C77" s="414"/>
      <c r="D77" s="395">
        <f>ROUND(U77,0)</f>
        <v>0</v>
      </c>
      <c r="E77" s="395"/>
      <c r="F77" s="395"/>
      <c r="G77" s="395"/>
      <c r="H77" s="395"/>
      <c r="I77" s="395"/>
      <c r="J77" s="256">
        <f>ROUND(V77,0)</f>
        <v>0</v>
      </c>
      <c r="K77" s="406"/>
      <c r="L77" s="256"/>
      <c r="M77" s="257"/>
      <c r="N77" s="395">
        <f>ROUND(W77,0)</f>
        <v>0</v>
      </c>
      <c r="O77" s="407"/>
      <c r="P77" s="407"/>
      <c r="U77" s="398">
        <f>SUM(D73:D76)</f>
        <v>0</v>
      </c>
      <c r="V77" s="398">
        <f>SUM(J73:J76)</f>
        <v>0</v>
      </c>
      <c r="W77" s="398">
        <f>SUM(N73:N76)</f>
        <v>0</v>
      </c>
    </row>
    <row r="78" spans="1:23" x14ac:dyDescent="0.2">
      <c r="A78" s="391" t="s">
        <v>22</v>
      </c>
      <c r="B78" s="392"/>
      <c r="C78" s="415"/>
      <c r="D78" s="396"/>
      <c r="E78" s="396"/>
      <c r="F78" s="397"/>
      <c r="G78" s="322"/>
      <c r="H78" s="394"/>
      <c r="I78" s="394"/>
      <c r="J78" s="301"/>
      <c r="K78" s="26"/>
      <c r="L78" s="117"/>
      <c r="M78" s="92"/>
      <c r="N78" s="302">
        <f>SUM(D78,J78)</f>
        <v>0</v>
      </c>
      <c r="U78" s="286"/>
      <c r="V78" s="286"/>
      <c r="W78" s="286"/>
    </row>
    <row r="79" spans="1:23" x14ac:dyDescent="0.2">
      <c r="A79" s="389"/>
      <c r="B79" s="387"/>
      <c r="C79" s="413"/>
      <c r="D79" s="394"/>
      <c r="E79" s="394"/>
      <c r="F79" s="302"/>
      <c r="G79" s="322"/>
      <c r="H79" s="394"/>
      <c r="I79" s="394"/>
      <c r="J79" s="301"/>
      <c r="K79" s="26"/>
      <c r="L79" s="117"/>
      <c r="M79" s="92"/>
      <c r="N79" s="302">
        <f>SUM(D79,J79)</f>
        <v>0</v>
      </c>
      <c r="U79" s="286"/>
      <c r="V79" s="286"/>
      <c r="W79" s="286"/>
    </row>
    <row r="80" spans="1:23" x14ac:dyDescent="0.2">
      <c r="A80" s="389"/>
      <c r="B80" s="387"/>
      <c r="C80" s="413"/>
      <c r="D80" s="394"/>
      <c r="E80" s="394"/>
      <c r="F80" s="302"/>
      <c r="G80" s="322"/>
      <c r="H80" s="394"/>
      <c r="I80" s="394"/>
      <c r="J80" s="301"/>
      <c r="K80" s="26"/>
      <c r="L80" s="117"/>
      <c r="M80" s="92"/>
      <c r="N80" s="302">
        <f>SUM(D80,J80)</f>
        <v>0</v>
      </c>
      <c r="U80" s="286"/>
      <c r="V80" s="286"/>
      <c r="W80" s="286"/>
    </row>
    <row r="81" spans="1:23" x14ac:dyDescent="0.2">
      <c r="A81" s="390"/>
      <c r="B81" s="387"/>
      <c r="C81" s="413"/>
      <c r="D81" s="394"/>
      <c r="E81" s="394"/>
      <c r="F81" s="302"/>
      <c r="G81" s="322"/>
      <c r="H81" s="394"/>
      <c r="I81" s="394"/>
      <c r="J81" s="301"/>
      <c r="K81" s="26"/>
      <c r="L81" s="117"/>
      <c r="M81" s="92"/>
      <c r="N81" s="302">
        <f>SUM(D81,J81)</f>
        <v>0</v>
      </c>
      <c r="U81" s="286"/>
      <c r="V81" s="286"/>
      <c r="W81" s="401"/>
    </row>
    <row r="82" spans="1:23" s="258" customFormat="1" x14ac:dyDescent="0.2">
      <c r="A82" s="408" t="s">
        <v>81</v>
      </c>
      <c r="B82" s="404"/>
      <c r="C82" s="405"/>
      <c r="D82" s="395">
        <f>ROUND(U82,0)</f>
        <v>0</v>
      </c>
      <c r="E82" s="395"/>
      <c r="F82" s="395"/>
      <c r="G82" s="395"/>
      <c r="H82" s="395"/>
      <c r="I82" s="395"/>
      <c r="J82" s="256">
        <f>ROUND(V82,0)</f>
        <v>0</v>
      </c>
      <c r="K82" s="406"/>
      <c r="L82" s="256"/>
      <c r="M82" s="257"/>
      <c r="N82" s="395">
        <f>ROUND(W82,0)</f>
        <v>0</v>
      </c>
      <c r="O82" s="407"/>
      <c r="P82" s="407"/>
      <c r="U82" s="398">
        <f>SUM(D78:D81)</f>
        <v>0</v>
      </c>
      <c r="V82" s="398">
        <f>SUM(J78:J81)</f>
        <v>0</v>
      </c>
      <c r="W82" s="398">
        <f>SUM(N78:N81)</f>
        <v>0</v>
      </c>
    </row>
    <row r="83" spans="1:23" s="410" customFormat="1" x14ac:dyDescent="0.2">
      <c r="A83" s="214" t="s">
        <v>112</v>
      </c>
      <c r="B83" s="215"/>
      <c r="C83" s="216"/>
      <c r="D83" s="168">
        <f>ROUND(U83,0)</f>
        <v>6145</v>
      </c>
      <c r="E83" s="168"/>
      <c r="F83" s="168"/>
      <c r="G83" s="168"/>
      <c r="H83" s="168"/>
      <c r="I83" s="168"/>
      <c r="J83" s="168">
        <f>ROUND(V83,0)</f>
        <v>2081</v>
      </c>
      <c r="K83" s="169"/>
      <c r="L83" s="168">
        <f>SUM(L8:L78)</f>
        <v>12</v>
      </c>
      <c r="M83" s="167"/>
      <c r="N83" s="168">
        <f>ROUND(W83,0)</f>
        <v>8226</v>
      </c>
      <c r="O83" s="409"/>
      <c r="P83" s="409"/>
      <c r="U83" s="167">
        <f>SUM(U12,U17,U22,U27,U32,U37,U42,U47,U52,U57,U62,U67,U72,U77,U82)</f>
        <v>6145</v>
      </c>
      <c r="V83" s="168">
        <f>SUM(V12,V17,V22,V27,V32,V37,V42,V47,V52,V57,V62,V67,V72,V77,V82)</f>
        <v>2081</v>
      </c>
      <c r="W83" s="167">
        <f>SUM(W12,W17,W22,W27,W32,W37,W42,W47,W52,W57,W62,W67,W72,W77,W82)</f>
        <v>8226</v>
      </c>
    </row>
    <row r="84" spans="1:23" s="64" customFormat="1" x14ac:dyDescent="0.2">
      <c r="A84" s="65"/>
      <c r="B84" s="63"/>
      <c r="C84" s="63"/>
      <c r="D84" s="66"/>
      <c r="E84" s="66"/>
      <c r="F84" s="66"/>
      <c r="G84" s="118"/>
      <c r="H84" s="119" t="s">
        <v>50</v>
      </c>
      <c r="I84" s="63"/>
      <c r="J84" s="66"/>
      <c r="K84" s="63"/>
      <c r="L84" s="66"/>
      <c r="M84" s="63"/>
      <c r="N84" s="120"/>
      <c r="O84" s="63"/>
      <c r="P84" s="63"/>
    </row>
    <row r="85" spans="1:23" s="63" customFormat="1" x14ac:dyDescent="0.2">
      <c r="A85" s="33" t="s">
        <v>88</v>
      </c>
      <c r="D85" s="66"/>
      <c r="E85" s="66"/>
      <c r="F85" s="66"/>
      <c r="G85" s="66"/>
      <c r="H85" s="66"/>
      <c r="I85" s="66"/>
      <c r="J85" s="66"/>
      <c r="K85" s="66"/>
      <c r="L85" s="66"/>
    </row>
    <row r="86" spans="1:23" s="63" customFormat="1" x14ac:dyDescent="0.2">
      <c r="A86" s="65"/>
      <c r="D86" s="66"/>
      <c r="E86" s="66"/>
      <c r="F86" s="66"/>
      <c r="G86" s="66"/>
      <c r="H86" s="66"/>
      <c r="I86" s="66"/>
      <c r="J86" s="66"/>
      <c r="K86" s="66"/>
      <c r="L86" s="66"/>
      <c r="M86" s="66"/>
    </row>
    <row r="87" spans="1:23" s="63" customFormat="1" x14ac:dyDescent="0.2">
      <c r="A87" s="65"/>
      <c r="D87" s="66"/>
      <c r="E87" s="66"/>
      <c r="F87" s="66"/>
      <c r="G87" s="66"/>
      <c r="H87" s="66"/>
      <c r="I87" s="66"/>
      <c r="J87" s="66"/>
      <c r="K87" s="66"/>
      <c r="L87" s="66"/>
      <c r="M87" s="66"/>
    </row>
    <row r="88" spans="1:23" s="63" customFormat="1" x14ac:dyDescent="0.2">
      <c r="A88" s="65"/>
      <c r="D88" s="66"/>
      <c r="E88" s="66"/>
      <c r="F88" s="66"/>
      <c r="G88" s="66"/>
      <c r="H88" s="66"/>
      <c r="I88" s="66"/>
      <c r="J88" s="66"/>
      <c r="K88" s="66"/>
      <c r="L88" s="66"/>
      <c r="M88" s="66"/>
    </row>
    <row r="89" spans="1:23" s="63" customFormat="1" x14ac:dyDescent="0.2">
      <c r="A89" s="65"/>
      <c r="D89" s="66"/>
      <c r="E89" s="66"/>
      <c r="F89" s="66"/>
      <c r="G89" s="66"/>
      <c r="H89" s="66"/>
      <c r="I89" s="66"/>
      <c r="J89" s="66"/>
      <c r="K89" s="66"/>
      <c r="L89" s="66"/>
      <c r="M89" s="66"/>
    </row>
    <row r="90" spans="1:23" s="63" customFormat="1" x14ac:dyDescent="0.2">
      <c r="A90" s="65"/>
      <c r="D90" s="66"/>
      <c r="E90" s="66"/>
      <c r="F90" s="66"/>
      <c r="G90" s="66"/>
      <c r="H90" s="66"/>
      <c r="I90" s="66"/>
      <c r="J90" s="66"/>
      <c r="K90" s="66"/>
      <c r="L90" s="66"/>
      <c r="M90" s="66"/>
    </row>
    <row r="91" spans="1:23" s="63" customFormat="1" x14ac:dyDescent="0.2">
      <c r="A91" s="65"/>
      <c r="D91" s="66"/>
      <c r="E91" s="66"/>
      <c r="F91" s="66"/>
      <c r="G91" s="66"/>
      <c r="H91" s="66"/>
      <c r="I91" s="66"/>
      <c r="J91" s="66"/>
      <c r="K91" s="66"/>
      <c r="L91" s="66"/>
      <c r="M91" s="66"/>
    </row>
    <row r="92" spans="1:23" s="63" customFormat="1" x14ac:dyDescent="0.2">
      <c r="A92" s="65"/>
      <c r="D92" s="66"/>
      <c r="E92" s="66"/>
      <c r="F92" s="66"/>
      <c r="G92" s="66"/>
      <c r="H92" s="66"/>
      <c r="I92" s="66"/>
      <c r="J92" s="66"/>
      <c r="K92" s="66"/>
      <c r="L92" s="66"/>
      <c r="M92" s="66"/>
    </row>
    <row r="93" spans="1:23" s="63" customFormat="1" x14ac:dyDescent="0.2">
      <c r="A93" s="65"/>
      <c r="D93" s="66"/>
      <c r="E93" s="66"/>
      <c r="F93" s="66"/>
      <c r="G93" s="66"/>
      <c r="H93" s="66"/>
      <c r="I93" s="66"/>
      <c r="J93" s="66"/>
      <c r="K93" s="66"/>
      <c r="L93" s="66"/>
      <c r="M93" s="66"/>
    </row>
    <row r="94" spans="1:23" s="63" customFormat="1" x14ac:dyDescent="0.2">
      <c r="A94" s="65"/>
      <c r="D94" s="66"/>
      <c r="E94" s="66"/>
      <c r="F94" s="66"/>
      <c r="G94" s="66"/>
      <c r="H94" s="66"/>
      <c r="I94" s="66"/>
      <c r="J94" s="66"/>
      <c r="K94" s="66"/>
      <c r="L94" s="66"/>
      <c r="M94" s="66"/>
    </row>
    <row r="95" spans="1:23" s="63" customFormat="1" x14ac:dyDescent="0.2">
      <c r="A95" s="65"/>
      <c r="D95" s="66"/>
      <c r="E95" s="66"/>
      <c r="F95" s="66"/>
      <c r="G95" s="66"/>
      <c r="H95" s="66"/>
      <c r="I95" s="66"/>
      <c r="J95" s="66"/>
      <c r="K95" s="66"/>
      <c r="L95" s="66"/>
      <c r="M95" s="66"/>
    </row>
    <row r="96" spans="1:23" s="63" customFormat="1" x14ac:dyDescent="0.2">
      <c r="A96" s="65"/>
      <c r="D96" s="66"/>
      <c r="E96" s="66"/>
      <c r="F96" s="66"/>
      <c r="G96" s="66"/>
      <c r="H96" s="66"/>
      <c r="I96" s="66"/>
      <c r="J96" s="66"/>
      <c r="K96" s="66"/>
      <c r="L96" s="66"/>
      <c r="M96" s="66"/>
    </row>
    <row r="97" spans="1:13" s="63" customFormat="1" x14ac:dyDescent="0.2">
      <c r="A97" s="65"/>
      <c r="D97" s="66"/>
      <c r="E97" s="66"/>
      <c r="F97" s="66"/>
      <c r="G97" s="66"/>
      <c r="H97" s="66"/>
      <c r="I97" s="66"/>
      <c r="J97" s="66"/>
      <c r="K97" s="66"/>
      <c r="L97" s="66"/>
      <c r="M97" s="66"/>
    </row>
    <row r="98" spans="1:13" s="63" customFormat="1" x14ac:dyDescent="0.2">
      <c r="A98" s="65"/>
      <c r="D98" s="66"/>
      <c r="E98" s="66"/>
      <c r="F98" s="66"/>
      <c r="G98" s="66"/>
      <c r="H98" s="66"/>
      <c r="I98" s="66"/>
      <c r="J98" s="66"/>
      <c r="K98" s="66"/>
      <c r="L98" s="66"/>
      <c r="M98" s="66"/>
    </row>
    <row r="99" spans="1:13" s="63" customFormat="1" x14ac:dyDescent="0.2">
      <c r="A99" s="65"/>
      <c r="D99" s="66"/>
      <c r="E99" s="66"/>
      <c r="F99" s="66"/>
      <c r="G99" s="66"/>
      <c r="H99" s="66"/>
      <c r="I99" s="66"/>
      <c r="J99" s="66"/>
      <c r="K99" s="66"/>
      <c r="L99" s="66"/>
      <c r="M99" s="66"/>
    </row>
    <row r="100" spans="1:13" s="63" customFormat="1" x14ac:dyDescent="0.2">
      <c r="A100" s="65"/>
      <c r="D100" s="66"/>
      <c r="E100" s="66"/>
      <c r="F100" s="66"/>
      <c r="G100" s="66"/>
      <c r="H100" s="66"/>
      <c r="I100" s="66"/>
      <c r="J100" s="66"/>
      <c r="K100" s="66"/>
      <c r="L100" s="66"/>
      <c r="M100" s="66"/>
    </row>
    <row r="101" spans="1:13" s="63" customFormat="1" x14ac:dyDescent="0.2">
      <c r="A101" s="65"/>
      <c r="D101" s="66"/>
      <c r="E101" s="66"/>
      <c r="F101" s="66"/>
      <c r="G101" s="66"/>
      <c r="H101" s="66"/>
      <c r="I101" s="66"/>
      <c r="J101" s="66"/>
      <c r="K101" s="66"/>
      <c r="L101" s="66"/>
      <c r="M101" s="66"/>
    </row>
    <row r="102" spans="1:13" s="63" customFormat="1" x14ac:dyDescent="0.2">
      <c r="A102" s="65"/>
      <c r="D102" s="66"/>
      <c r="E102" s="66"/>
      <c r="F102" s="66"/>
      <c r="G102" s="66"/>
      <c r="H102" s="66"/>
      <c r="I102" s="66"/>
      <c r="J102" s="66"/>
      <c r="K102" s="66"/>
      <c r="L102" s="66"/>
      <c r="M102" s="66"/>
    </row>
    <row r="103" spans="1:13" s="63" customFormat="1" x14ac:dyDescent="0.2">
      <c r="A103" s="65"/>
      <c r="D103" s="66"/>
      <c r="E103" s="66"/>
      <c r="F103" s="66"/>
      <c r="G103" s="66"/>
      <c r="H103" s="66"/>
      <c r="I103" s="66"/>
      <c r="J103" s="66"/>
      <c r="K103" s="66"/>
      <c r="L103" s="66"/>
      <c r="M103" s="66"/>
    </row>
    <row r="104" spans="1:13" s="63" customFormat="1" x14ac:dyDescent="0.2">
      <c r="A104" s="65"/>
      <c r="D104" s="66"/>
      <c r="E104" s="66"/>
      <c r="F104" s="66"/>
      <c r="G104" s="66"/>
      <c r="H104" s="66"/>
      <c r="I104" s="66"/>
      <c r="J104" s="66"/>
      <c r="K104" s="66"/>
      <c r="L104" s="66"/>
      <c r="M104" s="66"/>
    </row>
    <row r="105" spans="1:13" s="63" customFormat="1" x14ac:dyDescent="0.2">
      <c r="A105" s="65"/>
      <c r="D105" s="66"/>
      <c r="E105" s="66"/>
      <c r="F105" s="66"/>
      <c r="G105" s="66"/>
      <c r="H105" s="66"/>
      <c r="I105" s="66"/>
      <c r="J105" s="66"/>
      <c r="K105" s="66"/>
      <c r="L105" s="66"/>
      <c r="M105" s="66"/>
    </row>
    <row r="106" spans="1:13" s="63" customFormat="1" x14ac:dyDescent="0.2">
      <c r="A106" s="65"/>
      <c r="D106" s="66"/>
      <c r="E106" s="66"/>
      <c r="F106" s="66"/>
      <c r="G106" s="66"/>
      <c r="H106" s="66"/>
      <c r="I106" s="66"/>
      <c r="J106" s="66"/>
      <c r="K106" s="66"/>
      <c r="L106" s="66"/>
      <c r="M106" s="66"/>
    </row>
    <row r="107" spans="1:13" s="63" customFormat="1" x14ac:dyDescent="0.2">
      <c r="A107" s="65"/>
      <c r="D107" s="66"/>
      <c r="E107" s="66"/>
      <c r="F107" s="66"/>
      <c r="G107" s="66"/>
      <c r="H107" s="66"/>
      <c r="I107" s="66"/>
      <c r="J107" s="66"/>
      <c r="K107" s="66"/>
      <c r="L107" s="66"/>
      <c r="M107" s="66"/>
    </row>
    <row r="108" spans="1:13" s="63" customFormat="1" x14ac:dyDescent="0.2">
      <c r="A108" s="65"/>
      <c r="D108" s="66"/>
      <c r="E108" s="66"/>
      <c r="F108" s="66"/>
      <c r="G108" s="66"/>
      <c r="H108" s="66"/>
      <c r="I108" s="66"/>
      <c r="J108" s="66"/>
      <c r="K108" s="66"/>
      <c r="L108" s="66"/>
      <c r="M108" s="66"/>
    </row>
    <row r="109" spans="1:13" s="63" customFormat="1" x14ac:dyDescent="0.2">
      <c r="A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</row>
    <row r="110" spans="1:13" s="63" customFormat="1" x14ac:dyDescent="0.2">
      <c r="A110" s="65"/>
      <c r="D110" s="66"/>
      <c r="E110" s="66"/>
      <c r="F110" s="66"/>
      <c r="G110" s="66"/>
      <c r="H110" s="66"/>
      <c r="I110" s="66"/>
      <c r="J110" s="66"/>
      <c r="K110" s="66"/>
      <c r="L110" s="66"/>
      <c r="M110" s="66"/>
    </row>
    <row r="111" spans="1:13" s="63" customFormat="1" x14ac:dyDescent="0.2">
      <c r="A111" s="65"/>
      <c r="D111" s="66"/>
      <c r="E111" s="66"/>
      <c r="F111" s="66"/>
      <c r="G111" s="66"/>
      <c r="H111" s="66"/>
      <c r="I111" s="66"/>
      <c r="J111" s="66"/>
      <c r="K111" s="66"/>
      <c r="L111" s="66"/>
      <c r="M111" s="66"/>
    </row>
    <row r="112" spans="1:13" s="63" customFormat="1" x14ac:dyDescent="0.2">
      <c r="A112" s="65"/>
      <c r="D112" s="66"/>
      <c r="E112" s="66"/>
      <c r="F112" s="66"/>
      <c r="G112" s="6"/>
      <c r="H112" s="66"/>
      <c r="I112" s="66"/>
      <c r="J112" s="66"/>
      <c r="K112" s="66"/>
      <c r="L112" s="66"/>
      <c r="M112" s="66"/>
    </row>
    <row r="113" spans="1:13" s="63" customFormat="1" x14ac:dyDescent="0.2">
      <c r="A113" s="65"/>
      <c r="D113" s="66"/>
      <c r="E113" s="66"/>
      <c r="F113" s="66"/>
      <c r="G113" s="6"/>
      <c r="H113" s="66"/>
      <c r="I113" s="66"/>
      <c r="J113" s="66"/>
      <c r="K113" s="66"/>
      <c r="L113" s="66"/>
      <c r="M113" s="66"/>
    </row>
  </sheetData>
  <sheetProtection password="C7B5" sheet="1" selectLockedCells="1"/>
  <mergeCells count="2">
    <mergeCell ref="A3:F3"/>
    <mergeCell ref="A4:F4"/>
  </mergeCells>
  <pageMargins left="0.7" right="0.7" top="0.5" bottom="0.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15"/>
  <sheetViews>
    <sheetView tabSelected="1" workbookViewId="0">
      <selection activeCell="B67" sqref="B67"/>
    </sheetView>
  </sheetViews>
  <sheetFormatPr defaultColWidth="9.140625" defaultRowHeight="12.75" x14ac:dyDescent="0.2"/>
  <cols>
    <col min="1" max="1" width="26.28515625" style="3" customWidth="1"/>
    <col min="2" max="2" width="18.28515625" style="3" customWidth="1"/>
    <col min="3" max="3" width="18.140625" style="4" customWidth="1"/>
    <col min="4" max="4" width="14.28515625" style="4" hidden="1" customWidth="1"/>
    <col min="5" max="5" width="15.5703125" style="4" hidden="1" customWidth="1"/>
    <col min="6" max="6" width="22.85546875" style="4" hidden="1" customWidth="1"/>
    <col min="7" max="7" width="21.140625" style="4" hidden="1" customWidth="1"/>
    <col min="8" max="8" width="16.7109375" style="6" hidden="1" customWidth="1"/>
    <col min="9" max="9" width="15" style="6" hidden="1" customWidth="1"/>
    <col min="10" max="10" width="1" style="6" hidden="1" customWidth="1"/>
    <col min="11" max="11" width="0.85546875" style="430" customWidth="1"/>
    <col min="12" max="12" width="18.28515625" style="3" customWidth="1"/>
    <col min="13" max="13" width="17" style="6" customWidth="1"/>
    <col min="14" max="14" width="14" style="4" hidden="1" customWidth="1"/>
    <col min="15" max="15" width="16.42578125" style="4" hidden="1" customWidth="1"/>
    <col min="16" max="16" width="22.85546875" style="4" hidden="1" customWidth="1"/>
    <col min="17" max="18" width="18.5703125" style="6" hidden="1" customWidth="1"/>
    <col min="19" max="20" width="16.7109375" style="6" hidden="1" customWidth="1"/>
    <col min="21" max="21" width="0.85546875" style="31" customWidth="1"/>
    <col min="22" max="22" width="18.140625" style="75" customWidth="1"/>
    <col min="23" max="23" width="19.42578125" style="75" customWidth="1"/>
    <col min="24" max="24" width="19" style="213" customWidth="1"/>
    <col min="25" max="25" width="18.42578125" style="213" customWidth="1"/>
    <col min="26" max="26" width="0.28515625" style="3" customWidth="1"/>
    <col min="27" max="28" width="9.140625" style="4"/>
    <col min="29" max="29" width="23.7109375" style="4" hidden="1" customWidth="1"/>
    <col min="30" max="30" width="21.85546875" style="4" hidden="1" customWidth="1"/>
    <col min="31" max="31" width="18.5703125" style="4" hidden="1" customWidth="1"/>
    <col min="32" max="33" width="16.5703125" style="4" hidden="1" customWidth="1"/>
    <col min="34" max="34" width="0" style="4" hidden="1" customWidth="1"/>
    <col min="35" max="16384" width="9.140625" style="4"/>
  </cols>
  <sheetData>
    <row r="1" spans="1:55" s="213" customFormat="1" ht="13.5" customHeight="1" x14ac:dyDescent="0.2">
      <c r="A1" s="488" t="s">
        <v>77</v>
      </c>
      <c r="B1" s="489"/>
      <c r="C1" s="227"/>
      <c r="D1" s="227"/>
      <c r="E1" s="227"/>
      <c r="F1" s="227"/>
      <c r="G1" s="227"/>
      <c r="H1" s="422"/>
      <c r="I1" s="422"/>
      <c r="J1" s="422"/>
      <c r="K1" s="423"/>
      <c r="L1" s="424"/>
      <c r="M1" s="31"/>
      <c r="N1" s="227"/>
      <c r="O1" s="227"/>
      <c r="P1" s="227"/>
      <c r="Q1" s="31"/>
      <c r="R1" s="31"/>
      <c r="S1" s="31"/>
      <c r="T1" s="422"/>
      <c r="U1" s="422"/>
      <c r="V1" s="425"/>
      <c r="W1" s="425"/>
      <c r="X1" s="227"/>
      <c r="Y1" s="227"/>
      <c r="Z1" s="210"/>
    </row>
    <row r="2" spans="1:55" s="213" customFormat="1" x14ac:dyDescent="0.2">
      <c r="A2" s="490" t="s">
        <v>43</v>
      </c>
      <c r="B2" s="490"/>
      <c r="C2" s="491"/>
      <c r="D2" s="491"/>
      <c r="E2" s="491"/>
      <c r="F2" s="491"/>
      <c r="G2" s="491"/>
      <c r="H2" s="491"/>
      <c r="I2" s="491"/>
      <c r="J2" s="491"/>
      <c r="K2" s="426"/>
      <c r="L2" s="426"/>
      <c r="M2" s="31"/>
      <c r="N2" s="31"/>
      <c r="O2" s="31"/>
      <c r="P2" s="31"/>
      <c r="Q2" s="31"/>
      <c r="R2" s="31"/>
      <c r="S2" s="31"/>
      <c r="V2" s="425"/>
      <c r="W2" s="425"/>
      <c r="X2" s="31"/>
      <c r="Y2" s="31"/>
      <c r="Z2" s="29"/>
    </row>
    <row r="3" spans="1:55" s="213" customFormat="1" x14ac:dyDescent="0.2">
      <c r="A3" s="490" t="s">
        <v>44</v>
      </c>
      <c r="B3" s="490"/>
      <c r="C3" s="491"/>
      <c r="D3" s="491"/>
      <c r="E3" s="491"/>
      <c r="F3" s="491"/>
      <c r="G3" s="491"/>
      <c r="H3" s="491"/>
      <c r="I3" s="491"/>
      <c r="J3" s="491"/>
      <c r="K3" s="426"/>
      <c r="L3" s="426"/>
      <c r="M3" s="31"/>
      <c r="N3" s="31"/>
      <c r="O3" s="31"/>
      <c r="P3" s="31"/>
      <c r="Q3" s="31"/>
      <c r="R3" s="31"/>
      <c r="S3" s="31"/>
      <c r="V3" s="425"/>
      <c r="W3" s="425"/>
      <c r="X3" s="31"/>
      <c r="Y3" s="31"/>
      <c r="Z3" s="29"/>
    </row>
    <row r="4" spans="1:55" s="433" customFormat="1" ht="4.5" customHeight="1" x14ac:dyDescent="0.2">
      <c r="A4" s="427"/>
      <c r="B4" s="428"/>
      <c r="C4" s="429"/>
      <c r="D4" s="429"/>
      <c r="E4" s="429"/>
      <c r="F4" s="429"/>
      <c r="G4" s="429"/>
      <c r="H4" s="429"/>
      <c r="I4" s="429"/>
      <c r="J4" s="429"/>
      <c r="K4" s="429"/>
      <c r="L4" s="428"/>
      <c r="M4" s="430"/>
      <c r="N4" s="429"/>
      <c r="O4" s="429"/>
      <c r="P4" s="429"/>
      <c r="Q4" s="430"/>
      <c r="R4" s="430"/>
      <c r="S4" s="430"/>
      <c r="T4" s="429"/>
      <c r="U4" s="429"/>
      <c r="V4" s="431"/>
      <c r="W4" s="431"/>
      <c r="X4" s="228"/>
      <c r="Y4" s="228"/>
      <c r="Z4" s="432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  <c r="AR4" s="425"/>
      <c r="AS4" s="425"/>
      <c r="AT4" s="425"/>
      <c r="AU4" s="425"/>
      <c r="AV4" s="425"/>
      <c r="AW4" s="425"/>
      <c r="AX4" s="425"/>
      <c r="AY4" s="425"/>
      <c r="AZ4" s="425"/>
      <c r="BA4" s="425"/>
      <c r="BB4" s="425"/>
      <c r="BC4" s="425"/>
    </row>
    <row r="5" spans="1:55" s="213" customFormat="1" ht="15.75" x14ac:dyDescent="0.25">
      <c r="A5" s="434" t="s">
        <v>98</v>
      </c>
      <c r="B5" s="434"/>
      <c r="C5" s="227"/>
      <c r="D5" s="227"/>
      <c r="E5" s="227"/>
      <c r="F5" s="227"/>
      <c r="G5" s="227"/>
      <c r="H5" s="227"/>
      <c r="I5" s="227"/>
      <c r="J5" s="227"/>
      <c r="K5" s="429"/>
      <c r="L5" s="434" t="s">
        <v>99</v>
      </c>
      <c r="M5" s="31"/>
      <c r="N5" s="227"/>
      <c r="O5" s="227"/>
      <c r="P5" s="227"/>
      <c r="Q5" s="31"/>
      <c r="R5" s="31"/>
      <c r="S5" s="227"/>
      <c r="T5" s="433"/>
      <c r="U5" s="433"/>
      <c r="V5" s="435" t="s">
        <v>97</v>
      </c>
      <c r="W5" s="435"/>
      <c r="X5" s="227"/>
      <c r="Y5" s="227"/>
      <c r="Z5" s="210"/>
      <c r="AC5" s="425"/>
      <c r="AD5" s="425"/>
      <c r="AE5" s="425"/>
      <c r="AF5" s="425"/>
      <c r="AG5" s="425"/>
      <c r="AH5" s="425"/>
      <c r="AI5" s="425"/>
      <c r="AJ5" s="425"/>
      <c r="AK5" s="425"/>
      <c r="AL5" s="425"/>
      <c r="AM5" s="425"/>
      <c r="AN5" s="425"/>
      <c r="AO5" s="425"/>
      <c r="AP5" s="425"/>
      <c r="AQ5" s="425"/>
      <c r="AR5" s="425"/>
      <c r="AS5" s="425"/>
      <c r="AT5" s="425"/>
      <c r="AU5" s="425"/>
      <c r="AV5" s="425"/>
      <c r="AW5" s="425"/>
      <c r="AX5" s="425"/>
      <c r="AY5" s="425"/>
      <c r="AZ5" s="425"/>
      <c r="BA5" s="425"/>
      <c r="BB5" s="425"/>
      <c r="BC5" s="425"/>
    </row>
    <row r="6" spans="1:55" s="5" customFormat="1" ht="66" customHeight="1" x14ac:dyDescent="0.2">
      <c r="A6" s="38" t="s">
        <v>52</v>
      </c>
      <c r="B6" s="38" t="s">
        <v>74</v>
      </c>
      <c r="C6" s="38" t="s">
        <v>118</v>
      </c>
      <c r="D6" s="83" t="s">
        <v>80</v>
      </c>
      <c r="E6" s="38" t="s">
        <v>79</v>
      </c>
      <c r="F6" s="38" t="s">
        <v>73</v>
      </c>
      <c r="G6" s="38" t="s">
        <v>55</v>
      </c>
      <c r="H6" s="39" t="s">
        <v>56</v>
      </c>
      <c r="I6" s="46" t="s">
        <v>66</v>
      </c>
      <c r="J6" s="39" t="s">
        <v>60</v>
      </c>
      <c r="K6" s="436"/>
      <c r="L6" s="38" t="s">
        <v>72</v>
      </c>
      <c r="M6" s="38" t="s">
        <v>119</v>
      </c>
      <c r="N6" s="38" t="s">
        <v>80</v>
      </c>
      <c r="O6" s="38" t="s">
        <v>79</v>
      </c>
      <c r="P6" s="38" t="s">
        <v>73</v>
      </c>
      <c r="Q6" s="38" t="s">
        <v>59</v>
      </c>
      <c r="R6" s="38" t="s">
        <v>67</v>
      </c>
      <c r="S6" s="39" t="s">
        <v>58</v>
      </c>
      <c r="T6" s="39" t="s">
        <v>61</v>
      </c>
      <c r="U6" s="440"/>
      <c r="V6" s="70" t="s">
        <v>116</v>
      </c>
      <c r="W6" s="70" t="s">
        <v>117</v>
      </c>
      <c r="X6" s="229" t="s">
        <v>83</v>
      </c>
      <c r="Y6" s="229" t="s">
        <v>82</v>
      </c>
      <c r="Z6" s="38" t="s">
        <v>100</v>
      </c>
      <c r="AC6" s="194" t="s">
        <v>107</v>
      </c>
      <c r="AD6" s="194" t="s">
        <v>108</v>
      </c>
      <c r="AE6" s="195" t="s">
        <v>109</v>
      </c>
      <c r="AF6" s="195" t="s">
        <v>110</v>
      </c>
      <c r="AG6" s="196" t="s">
        <v>111</v>
      </c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</row>
    <row r="7" spans="1:55" s="213" customFormat="1" x14ac:dyDescent="0.2">
      <c r="A7" s="444" t="s">
        <v>30</v>
      </c>
      <c r="B7" s="253"/>
      <c r="C7" s="254"/>
      <c r="D7" s="101"/>
      <c r="E7" s="102"/>
      <c r="F7" s="209"/>
      <c r="G7" s="210"/>
      <c r="H7" s="29"/>
      <c r="I7" s="29"/>
      <c r="J7" s="29"/>
      <c r="K7" s="41"/>
      <c r="L7" s="253"/>
      <c r="M7" s="254"/>
      <c r="N7" s="101"/>
      <c r="O7" s="102"/>
      <c r="P7" s="209"/>
      <c r="Q7" s="31"/>
      <c r="R7" s="31"/>
      <c r="S7" s="31"/>
      <c r="T7" s="29"/>
      <c r="U7" s="136"/>
      <c r="V7" s="253"/>
      <c r="W7" s="253"/>
      <c r="X7" s="254"/>
      <c r="Y7" s="255"/>
      <c r="Z7" s="102"/>
      <c r="AA7" s="445"/>
      <c r="AC7" s="181">
        <f xml:space="preserve"> SUM('Itemized Grant Expenses-Actual '!D10:'Itemized Grant Expenses-Actual '!D13)</f>
        <v>0</v>
      </c>
      <c r="AD7" s="31">
        <f>SUM('Itemized Grant Expenses-Actual '!J10:'Itemized Grant Expenses-Actual '!J13)</f>
        <v>0</v>
      </c>
      <c r="AE7" s="31">
        <f>SUM('Itemized Grant Expenses-Actual '!D14:'Itemized Grant Expenses-Actual '!D17)</f>
        <v>0</v>
      </c>
      <c r="AF7" s="197">
        <f>SUM('Itemized Grant Expenses-Actual '!J14:'Itemized Grant Expenses-Actual '!J17)</f>
        <v>0</v>
      </c>
      <c r="AG7" s="31">
        <f>SUM('Itemized Grant Expenses-Actual '!J18:J21)</f>
        <v>227</v>
      </c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</row>
    <row r="8" spans="1:55" x14ac:dyDescent="0.2">
      <c r="A8" s="3" t="s">
        <v>3</v>
      </c>
      <c r="B8" s="285">
        <v>0</v>
      </c>
      <c r="C8" s="98">
        <f>'Itemized Grant Expenses-Actual '!D8</f>
        <v>0</v>
      </c>
      <c r="D8" s="98">
        <f>SUM(C8-B8)</f>
        <v>0</v>
      </c>
      <c r="E8" s="99" t="e">
        <f>(D8) / (B8)</f>
        <v>#DIV/0!</v>
      </c>
      <c r="F8" s="84"/>
      <c r="G8" s="19"/>
      <c r="H8" s="26"/>
      <c r="I8" s="26"/>
      <c r="J8" s="29"/>
      <c r="K8" s="41"/>
      <c r="L8" s="297">
        <v>1200</v>
      </c>
      <c r="M8" s="298">
        <f>SUM('Itemized Grant Expenses-Actual '!J8)</f>
        <v>2880</v>
      </c>
      <c r="N8" s="110">
        <f>SUM(M8-L8)</f>
        <v>1680</v>
      </c>
      <c r="O8" s="299">
        <f>(N8)  / (L8)</f>
        <v>1.4</v>
      </c>
      <c r="P8" s="300"/>
      <c r="Q8" s="301"/>
      <c r="R8" s="301"/>
      <c r="S8" s="117"/>
      <c r="T8" s="302"/>
      <c r="U8" s="303"/>
      <c r="V8" s="92">
        <f t="shared" ref="V8:W10" si="0">SUM(B8,L8)</f>
        <v>1200</v>
      </c>
      <c r="W8" s="92">
        <f t="shared" si="0"/>
        <v>2880</v>
      </c>
      <c r="X8" s="98">
        <f>SUM(W8-V8)</f>
        <v>1680</v>
      </c>
      <c r="Y8" s="93">
        <f>(X8) / (V8)</f>
        <v>1.4</v>
      </c>
      <c r="Z8" s="20"/>
    </row>
    <row r="9" spans="1:55" x14ac:dyDescent="0.2">
      <c r="A9" s="42" t="s">
        <v>4</v>
      </c>
      <c r="B9" s="285">
        <v>0</v>
      </c>
      <c r="C9" s="98">
        <f>'Itemized Grant Expenses-Actual '!D9</f>
        <v>0</v>
      </c>
      <c r="D9" s="98">
        <f>SUM(C9-B9)</f>
        <v>0</v>
      </c>
      <c r="E9" s="99" t="e">
        <f>(D9) / (B9)</f>
        <v>#DIV/0!</v>
      </c>
      <c r="F9" s="84"/>
      <c r="G9" s="19"/>
      <c r="H9" s="26"/>
      <c r="I9" s="26"/>
      <c r="J9" s="29"/>
      <c r="K9" s="41"/>
      <c r="L9" s="297">
        <v>81</v>
      </c>
      <c r="M9" s="298">
        <f>SUM('Itemized Grant Expenses-Actual '!J9)</f>
        <v>33</v>
      </c>
      <c r="N9" s="110">
        <f>SUM(M9-L9)</f>
        <v>-48</v>
      </c>
      <c r="O9" s="299">
        <f>(N9)  / (L9)</f>
        <v>-0.59259259259259256</v>
      </c>
      <c r="P9" s="300"/>
      <c r="Q9" s="301"/>
      <c r="R9" s="301"/>
      <c r="S9" s="117"/>
      <c r="T9" s="302"/>
      <c r="U9" s="303"/>
      <c r="V9" s="92">
        <f t="shared" si="0"/>
        <v>81</v>
      </c>
      <c r="W9" s="92">
        <f t="shared" si="0"/>
        <v>33</v>
      </c>
      <c r="X9" s="98">
        <f>SUM(W9-V9)</f>
        <v>-48</v>
      </c>
      <c r="Y9" s="93">
        <f xml:space="preserve"> (X9) / (V9)</f>
        <v>-0.59259259259259256</v>
      </c>
      <c r="Z9" s="20"/>
    </row>
    <row r="10" spans="1:55" ht="27" customHeight="1" x14ac:dyDescent="0.2">
      <c r="A10" s="487" t="s">
        <v>29</v>
      </c>
      <c r="B10" s="285">
        <v>0</v>
      </c>
      <c r="C10" s="286">
        <f>ROUND(AC7,0)</f>
        <v>0</v>
      </c>
      <c r="D10" s="98">
        <f>SUM(AC7-B10)</f>
        <v>0</v>
      </c>
      <c r="E10" s="99" t="e">
        <f>(D10) / (B10)</f>
        <v>#DIV/0!</v>
      </c>
      <c r="F10" s="84"/>
      <c r="G10" s="19"/>
      <c r="H10" s="26"/>
      <c r="I10" s="26"/>
      <c r="J10" s="29"/>
      <c r="K10" s="41"/>
      <c r="L10" s="297"/>
      <c r="M10" s="298">
        <f>ROUND(AD7,0)</f>
        <v>0</v>
      </c>
      <c r="N10" s="110">
        <f>SUM(M10-L10)</f>
        <v>0</v>
      </c>
      <c r="O10" s="299" t="e">
        <f>(N10)  / (L10)</f>
        <v>#DIV/0!</v>
      </c>
      <c r="P10" s="300"/>
      <c r="Q10" s="301"/>
      <c r="R10" s="301"/>
      <c r="S10" s="117"/>
      <c r="T10" s="302"/>
      <c r="U10" s="303"/>
      <c r="V10" s="92">
        <f t="shared" si="0"/>
        <v>0</v>
      </c>
      <c r="W10" s="92">
        <f>SUM(C10,M10)</f>
        <v>0</v>
      </c>
      <c r="X10" s="98">
        <f>SUM(W10-V10)</f>
        <v>0</v>
      </c>
      <c r="Y10" s="93" t="e">
        <f>(X10) /(V10)</f>
        <v>#DIV/0!</v>
      </c>
      <c r="Z10" s="20"/>
    </row>
    <row r="11" spans="1:55" hidden="1" x14ac:dyDescent="0.2">
      <c r="A11" s="487"/>
      <c r="B11" s="285"/>
      <c r="C11" s="98"/>
      <c r="D11" s="98"/>
      <c r="E11" s="99"/>
      <c r="F11" s="84"/>
      <c r="G11" s="19"/>
      <c r="H11" s="26"/>
      <c r="I11" s="26"/>
      <c r="J11" s="29"/>
      <c r="K11" s="41"/>
      <c r="L11" s="297"/>
      <c r="M11" s="298"/>
      <c r="N11" s="110"/>
      <c r="O11" s="299"/>
      <c r="P11" s="300"/>
      <c r="Q11" s="301"/>
      <c r="R11" s="301"/>
      <c r="S11" s="117"/>
      <c r="T11" s="302"/>
      <c r="U11" s="303"/>
      <c r="V11" s="92"/>
      <c r="W11" s="92"/>
      <c r="X11" s="98"/>
      <c r="Y11" s="93"/>
      <c r="Z11" s="20"/>
    </row>
    <row r="12" spans="1:55" hidden="1" x14ac:dyDescent="0.2">
      <c r="A12" s="487"/>
      <c r="B12" s="285"/>
      <c r="C12" s="98"/>
      <c r="D12" s="98"/>
      <c r="E12" s="99"/>
      <c r="F12" s="84"/>
      <c r="G12" s="19"/>
      <c r="H12" s="26"/>
      <c r="I12" s="26"/>
      <c r="J12" s="29"/>
      <c r="K12" s="41"/>
      <c r="L12" s="297"/>
      <c r="M12" s="298"/>
      <c r="N12" s="110"/>
      <c r="O12" s="299"/>
      <c r="P12" s="300"/>
      <c r="Q12" s="301"/>
      <c r="R12" s="301"/>
      <c r="S12" s="117"/>
      <c r="T12" s="302"/>
      <c r="U12" s="303"/>
      <c r="V12" s="92"/>
      <c r="W12" s="92"/>
      <c r="X12" s="98"/>
      <c r="Y12" s="93"/>
      <c r="Z12" s="20"/>
    </row>
    <row r="13" spans="1:55" hidden="1" x14ac:dyDescent="0.2">
      <c r="A13" s="487"/>
      <c r="B13" s="285"/>
      <c r="C13" s="98"/>
      <c r="D13" s="98"/>
      <c r="E13" s="99"/>
      <c r="F13" s="84"/>
      <c r="G13" s="19"/>
      <c r="H13" s="26"/>
      <c r="I13" s="26"/>
      <c r="J13" s="29"/>
      <c r="K13" s="41"/>
      <c r="L13" s="297"/>
      <c r="M13" s="298"/>
      <c r="N13" s="110"/>
      <c r="O13" s="299"/>
      <c r="P13" s="300"/>
      <c r="Q13" s="301"/>
      <c r="R13" s="301"/>
      <c r="S13" s="117"/>
      <c r="T13" s="302"/>
      <c r="U13" s="303"/>
      <c r="V13" s="92"/>
      <c r="W13" s="92"/>
      <c r="X13" s="98"/>
      <c r="Y13" s="93"/>
      <c r="Z13" s="20"/>
    </row>
    <row r="14" spans="1:55" ht="12" customHeight="1" x14ac:dyDescent="0.2">
      <c r="A14" s="487" t="s">
        <v>7</v>
      </c>
      <c r="B14" s="285">
        <v>0</v>
      </c>
      <c r="C14" s="98">
        <f>ROUND(AE7,0)</f>
        <v>0</v>
      </c>
      <c r="D14" s="98">
        <f>SUM(C14-B14)</f>
        <v>0</v>
      </c>
      <c r="E14" s="99" t="e">
        <f>(D14) / (B14)</f>
        <v>#DIV/0!</v>
      </c>
      <c r="F14" s="84"/>
      <c r="G14" s="19"/>
      <c r="H14" s="26"/>
      <c r="I14" s="26"/>
      <c r="J14" s="29"/>
      <c r="K14" s="41"/>
      <c r="L14" s="297"/>
      <c r="M14" s="298">
        <f>ROUND(AF7,0)</f>
        <v>0</v>
      </c>
      <c r="N14" s="110">
        <f>SUM(M14-L14)</f>
        <v>0</v>
      </c>
      <c r="O14" s="299" t="e">
        <f>(N14)  / (L14)</f>
        <v>#DIV/0!</v>
      </c>
      <c r="P14" s="300"/>
      <c r="Q14" s="301"/>
      <c r="R14" s="301"/>
      <c r="S14" s="117"/>
      <c r="T14" s="302"/>
      <c r="U14" s="303"/>
      <c r="V14" s="92">
        <f>SUM(B14,L14)</f>
        <v>0</v>
      </c>
      <c r="W14" s="92">
        <f>SUM(C14,M14)</f>
        <v>0</v>
      </c>
      <c r="X14" s="98">
        <f>SUM(W14-V14)</f>
        <v>0</v>
      </c>
      <c r="Y14" s="93" t="e">
        <f>(X14) / (V14)</f>
        <v>#DIV/0!</v>
      </c>
      <c r="Z14" s="20"/>
    </row>
    <row r="15" spans="1:55" hidden="1" x14ac:dyDescent="0.2">
      <c r="A15" s="487"/>
      <c r="B15" s="285"/>
      <c r="C15" s="98"/>
      <c r="D15" s="100"/>
      <c r="E15" s="99"/>
      <c r="F15" s="84"/>
      <c r="G15" s="12"/>
      <c r="H15" s="9"/>
      <c r="I15" s="9"/>
      <c r="J15" s="29"/>
      <c r="K15" s="41"/>
      <c r="L15" s="297"/>
      <c r="M15" s="298"/>
      <c r="N15" s="110"/>
      <c r="O15" s="299"/>
      <c r="P15" s="300"/>
      <c r="Q15" s="301"/>
      <c r="R15" s="301"/>
      <c r="S15" s="117"/>
      <c r="T15" s="302"/>
      <c r="U15" s="303"/>
      <c r="V15" s="92"/>
      <c r="W15" s="92"/>
      <c r="X15" s="98"/>
      <c r="Y15" s="93"/>
      <c r="Z15" s="20"/>
    </row>
    <row r="16" spans="1:55" hidden="1" x14ac:dyDescent="0.2">
      <c r="A16" s="487"/>
      <c r="B16" s="285"/>
      <c r="C16" s="98"/>
      <c r="D16" s="100"/>
      <c r="E16" s="99"/>
      <c r="F16" s="84"/>
      <c r="G16" s="19"/>
      <c r="H16" s="26"/>
      <c r="I16" s="26"/>
      <c r="J16" s="29"/>
      <c r="K16" s="41"/>
      <c r="L16" s="297"/>
      <c r="M16" s="298"/>
      <c r="N16" s="110"/>
      <c r="O16" s="299"/>
      <c r="P16" s="300"/>
      <c r="Q16" s="301"/>
      <c r="R16" s="301"/>
      <c r="S16" s="117"/>
      <c r="T16" s="302"/>
      <c r="U16" s="303"/>
      <c r="V16" s="92"/>
      <c r="W16" s="92"/>
      <c r="X16" s="98"/>
      <c r="Y16" s="93"/>
      <c r="Z16" s="20"/>
    </row>
    <row r="17" spans="1:26" hidden="1" x14ac:dyDescent="0.2">
      <c r="A17" s="487"/>
      <c r="B17" s="285"/>
      <c r="C17" s="98"/>
      <c r="D17" s="100"/>
      <c r="E17" s="99"/>
      <c r="F17" s="84"/>
      <c r="G17" s="19"/>
      <c r="H17" s="26"/>
      <c r="I17" s="26"/>
      <c r="J17" s="29"/>
      <c r="K17" s="41"/>
      <c r="L17" s="297"/>
      <c r="M17" s="298"/>
      <c r="N17" s="110"/>
      <c r="O17" s="299"/>
      <c r="P17" s="300"/>
      <c r="Q17" s="301"/>
      <c r="R17" s="301"/>
      <c r="S17" s="117"/>
      <c r="T17" s="302"/>
      <c r="U17" s="303"/>
      <c r="V17" s="92"/>
      <c r="W17" s="92"/>
      <c r="X17" s="98"/>
      <c r="Y17" s="93"/>
      <c r="Z17" s="20"/>
    </row>
    <row r="18" spans="1:26" ht="12.75" customHeight="1" x14ac:dyDescent="0.2">
      <c r="A18" s="492" t="s">
        <v>78</v>
      </c>
      <c r="B18" s="287"/>
      <c r="C18" s="288"/>
      <c r="D18" s="101"/>
      <c r="E18" s="102"/>
      <c r="F18" s="85"/>
      <c r="G18" s="23"/>
      <c r="H18" s="27"/>
      <c r="I18" s="27"/>
      <c r="J18" s="40"/>
      <c r="K18" s="41"/>
      <c r="L18" s="304">
        <v>518</v>
      </c>
      <c r="M18" s="298">
        <f>ROUND(AG7,0)</f>
        <v>227</v>
      </c>
      <c r="N18" s="114">
        <f>SUM(M18-L18)</f>
        <v>-291</v>
      </c>
      <c r="O18" s="299">
        <f>(N18)  / (L18)</f>
        <v>-0.56177606177606176</v>
      </c>
      <c r="P18" s="305"/>
      <c r="Q18" s="301"/>
      <c r="R18" s="301"/>
      <c r="S18" s="117"/>
      <c r="T18" s="302"/>
      <c r="U18" s="303"/>
      <c r="V18" s="92">
        <f>L18</f>
        <v>518</v>
      </c>
      <c r="W18" s="92">
        <f>M18</f>
        <v>227</v>
      </c>
      <c r="X18" s="306">
        <f>SUM(W18-V18)</f>
        <v>-291</v>
      </c>
      <c r="Y18" s="280">
        <f>(X18) / (V18)</f>
        <v>-0.56177606177606176</v>
      </c>
      <c r="Z18" s="47"/>
    </row>
    <row r="19" spans="1:26" hidden="1" x14ac:dyDescent="0.2">
      <c r="A19" s="487"/>
      <c r="B19" s="289"/>
      <c r="C19" s="288"/>
      <c r="D19" s="101"/>
      <c r="E19" s="102"/>
      <c r="F19" s="85"/>
      <c r="G19" s="23"/>
      <c r="H19" s="27"/>
      <c r="I19" s="27"/>
      <c r="J19" s="40"/>
      <c r="K19" s="41"/>
      <c r="L19" s="307"/>
      <c r="M19" s="298"/>
      <c r="N19" s="115"/>
      <c r="O19" s="308"/>
      <c r="P19" s="309"/>
      <c r="Q19" s="301"/>
      <c r="R19" s="301"/>
      <c r="S19" s="117"/>
      <c r="T19" s="302"/>
      <c r="U19" s="303"/>
      <c r="V19" s="92"/>
      <c r="W19" s="92"/>
      <c r="X19" s="288"/>
      <c r="Y19" s="94"/>
      <c r="Z19" s="22"/>
    </row>
    <row r="20" spans="1:26" hidden="1" x14ac:dyDescent="0.2">
      <c r="A20" s="487"/>
      <c r="B20" s="289"/>
      <c r="C20" s="288"/>
      <c r="D20" s="101"/>
      <c r="E20" s="102"/>
      <c r="F20" s="85"/>
      <c r="G20" s="23"/>
      <c r="H20" s="27"/>
      <c r="I20" s="27"/>
      <c r="J20" s="40"/>
      <c r="K20" s="41"/>
      <c r="L20" s="307"/>
      <c r="M20" s="298"/>
      <c r="N20" s="115"/>
      <c r="O20" s="308"/>
      <c r="P20" s="309"/>
      <c r="Q20" s="301"/>
      <c r="R20" s="301"/>
      <c r="S20" s="117"/>
      <c r="T20" s="302"/>
      <c r="U20" s="303"/>
      <c r="V20" s="92"/>
      <c r="W20" s="92"/>
      <c r="X20" s="288"/>
      <c r="Y20" s="94"/>
      <c r="Z20" s="22"/>
    </row>
    <row r="21" spans="1:26" hidden="1" x14ac:dyDescent="0.2">
      <c r="A21" s="487"/>
      <c r="B21" s="289"/>
      <c r="C21" s="288"/>
      <c r="D21" s="101"/>
      <c r="E21" s="102"/>
      <c r="F21" s="85"/>
      <c r="G21" s="23"/>
      <c r="H21" s="27"/>
      <c r="I21" s="27"/>
      <c r="J21" s="40"/>
      <c r="K21" s="41"/>
      <c r="L21" s="307"/>
      <c r="M21" s="298"/>
      <c r="N21" s="115"/>
      <c r="O21" s="308"/>
      <c r="P21" s="309"/>
      <c r="Q21" s="301"/>
      <c r="R21" s="301"/>
      <c r="S21" s="117"/>
      <c r="T21" s="302"/>
      <c r="U21" s="303"/>
      <c r="V21" s="92"/>
      <c r="W21" s="92"/>
      <c r="X21" s="288"/>
      <c r="Y21" s="94"/>
      <c r="Z21" s="22"/>
    </row>
    <row r="22" spans="1:26" s="232" customFormat="1" ht="13.5" customHeight="1" x14ac:dyDescent="0.2">
      <c r="A22" s="230" t="s">
        <v>81</v>
      </c>
      <c r="B22" s="290">
        <f>SUM(B8:B14)</f>
        <v>0</v>
      </c>
      <c r="C22" s="291">
        <f>SUM(C8:C14)</f>
        <v>0</v>
      </c>
      <c r="D22" s="182">
        <f>SUM(C22-B22)</f>
        <v>0</v>
      </c>
      <c r="E22" s="183" t="e">
        <f>(D22) / (B22)</f>
        <v>#DIV/0!</v>
      </c>
      <c r="F22" s="198"/>
      <c r="G22" s="199"/>
      <c r="H22" s="184"/>
      <c r="I22" s="200"/>
      <c r="J22" s="184">
        <f>SUM(J8:J17)</f>
        <v>0</v>
      </c>
      <c r="K22" s="41"/>
      <c r="L22" s="310">
        <f>SUM(L8:L18)</f>
        <v>1799</v>
      </c>
      <c r="M22" s="311">
        <f>SUM(M8:M18)</f>
        <v>3140</v>
      </c>
      <c r="N22" s="185">
        <f>SUM(M22-L22)</f>
        <v>1341</v>
      </c>
      <c r="O22" s="312">
        <f>(N22)  / (L22)</f>
        <v>0.745414118954975</v>
      </c>
      <c r="P22" s="313"/>
      <c r="Q22" s="314"/>
      <c r="R22" s="314"/>
      <c r="S22" s="315"/>
      <c r="T22" s="316">
        <f>SUM(T8:T21)</f>
        <v>0</v>
      </c>
      <c r="U22" s="303"/>
      <c r="V22" s="317">
        <f>SUM(B22,L22)</f>
        <v>1799</v>
      </c>
      <c r="W22" s="317">
        <f>SUM(C22,M22)</f>
        <v>3140</v>
      </c>
      <c r="X22" s="291">
        <f>SUM(W22-V22)</f>
        <v>1341</v>
      </c>
      <c r="Y22" s="281">
        <f>(X22) / (V22)</f>
        <v>0.745414118954975</v>
      </c>
      <c r="Z22" s="231"/>
    </row>
    <row r="23" spans="1:26" s="455" customFormat="1" ht="3" customHeight="1" x14ac:dyDescent="0.2">
      <c r="A23" s="446"/>
      <c r="B23" s="132"/>
      <c r="C23" s="132"/>
      <c r="D23" s="132"/>
      <c r="E23" s="133"/>
      <c r="F23" s="447"/>
      <c r="G23" s="448"/>
      <c r="H23" s="449"/>
      <c r="I23" s="450"/>
      <c r="J23" s="450"/>
      <c r="K23" s="437"/>
      <c r="L23" s="451"/>
      <c r="M23" s="318"/>
      <c r="N23" s="134"/>
      <c r="O23" s="319"/>
      <c r="P23" s="452"/>
      <c r="Q23" s="320"/>
      <c r="R23" s="320"/>
      <c r="S23" s="321"/>
      <c r="T23" s="453"/>
      <c r="U23" s="441"/>
      <c r="V23" s="321"/>
      <c r="W23" s="321"/>
      <c r="X23" s="132"/>
      <c r="Y23" s="135"/>
      <c r="Z23" s="454"/>
    </row>
    <row r="24" spans="1:26" ht="14.25" customHeight="1" x14ac:dyDescent="0.2">
      <c r="A24" s="486" t="s">
        <v>31</v>
      </c>
      <c r="B24" s="285">
        <v>0</v>
      </c>
      <c r="C24" s="98">
        <f>SUM('Itemized Grant Expenses-Actual '!D44)</f>
        <v>0</v>
      </c>
      <c r="D24" s="98">
        <f>SUM(C24-B24)</f>
        <v>0</v>
      </c>
      <c r="E24" s="99" t="e">
        <f>(D24) / (B24)</f>
        <v>#DIV/0!</v>
      </c>
      <c r="F24" s="84"/>
      <c r="G24" s="19"/>
      <c r="H24" s="26"/>
      <c r="I24" s="26"/>
      <c r="J24" s="29"/>
      <c r="K24" s="41"/>
      <c r="L24" s="304"/>
      <c r="M24" s="298">
        <f>SUM('Itemized Grant Expenses-Actual '!J44)</f>
        <v>0</v>
      </c>
      <c r="N24" s="110">
        <f>SUM(M24-L24)</f>
        <v>0</v>
      </c>
      <c r="O24" s="299" t="e">
        <f>(N24)  / (L24)</f>
        <v>#DIV/0!</v>
      </c>
      <c r="P24" s="300"/>
      <c r="Q24" s="301"/>
      <c r="R24" s="301"/>
      <c r="S24" s="117"/>
      <c r="T24" s="302"/>
      <c r="U24" s="322"/>
      <c r="V24" s="323">
        <f>SUM(B24,L24)</f>
        <v>0</v>
      </c>
      <c r="W24" s="323">
        <f>SUM(C24,M24)</f>
        <v>0</v>
      </c>
      <c r="X24" s="98">
        <f>SUM(W24-V24)</f>
        <v>0</v>
      </c>
      <c r="Y24" s="93" t="e">
        <f>(X24) / (V24)</f>
        <v>#DIV/0!</v>
      </c>
      <c r="Z24" s="20"/>
    </row>
    <row r="25" spans="1:26" hidden="1" x14ac:dyDescent="0.2">
      <c r="A25" s="487"/>
      <c r="B25" s="285"/>
      <c r="C25" s="98"/>
      <c r="D25" s="98"/>
      <c r="E25" s="99"/>
      <c r="F25" s="84"/>
      <c r="G25" s="19"/>
      <c r="H25" s="26"/>
      <c r="I25" s="26"/>
      <c r="J25" s="29"/>
      <c r="K25" s="41"/>
      <c r="L25" s="304"/>
      <c r="M25" s="298"/>
      <c r="N25" s="110"/>
      <c r="O25" s="299"/>
      <c r="P25" s="300"/>
      <c r="Q25" s="301"/>
      <c r="R25" s="301"/>
      <c r="S25" s="117"/>
      <c r="T25" s="302"/>
      <c r="U25" s="322"/>
      <c r="V25" s="323"/>
      <c r="W25" s="323"/>
      <c r="X25" s="98"/>
      <c r="Y25" s="93"/>
      <c r="Z25" s="20"/>
    </row>
    <row r="26" spans="1:26" hidden="1" x14ac:dyDescent="0.2">
      <c r="A26" s="487"/>
      <c r="B26" s="285"/>
      <c r="C26" s="98"/>
      <c r="D26" s="98"/>
      <c r="E26" s="99"/>
      <c r="F26" s="84"/>
      <c r="G26" s="19"/>
      <c r="H26" s="26"/>
      <c r="I26" s="26"/>
      <c r="J26" s="29"/>
      <c r="K26" s="41"/>
      <c r="L26" s="304"/>
      <c r="M26" s="298"/>
      <c r="N26" s="110"/>
      <c r="O26" s="299"/>
      <c r="P26" s="300"/>
      <c r="Q26" s="301"/>
      <c r="R26" s="301"/>
      <c r="S26" s="117"/>
      <c r="T26" s="302"/>
      <c r="U26" s="322"/>
      <c r="V26" s="323"/>
      <c r="W26" s="323"/>
      <c r="X26" s="98"/>
      <c r="Y26" s="93"/>
      <c r="Z26" s="20"/>
    </row>
    <row r="27" spans="1:26" hidden="1" x14ac:dyDescent="0.2">
      <c r="A27" s="487"/>
      <c r="B27" s="285"/>
      <c r="C27" s="98"/>
      <c r="D27" s="98"/>
      <c r="E27" s="99"/>
      <c r="F27" s="84"/>
      <c r="G27" s="19"/>
      <c r="H27" s="26"/>
      <c r="I27" s="26"/>
      <c r="J27" s="29"/>
      <c r="K27" s="41"/>
      <c r="L27" s="304"/>
      <c r="M27" s="298"/>
      <c r="N27" s="110"/>
      <c r="O27" s="299"/>
      <c r="P27" s="300"/>
      <c r="Q27" s="301"/>
      <c r="R27" s="301"/>
      <c r="S27" s="117"/>
      <c r="T27" s="302"/>
      <c r="U27" s="322"/>
      <c r="V27" s="323"/>
      <c r="W27" s="323"/>
      <c r="X27" s="98"/>
      <c r="Y27" s="93"/>
      <c r="Z27" s="20"/>
    </row>
    <row r="28" spans="1:26" hidden="1" x14ac:dyDescent="0.2">
      <c r="A28" s="487"/>
      <c r="B28" s="285"/>
      <c r="C28" s="98"/>
      <c r="D28" s="98"/>
      <c r="E28" s="99"/>
      <c r="F28" s="84"/>
      <c r="G28" s="19"/>
      <c r="H28" s="26"/>
      <c r="I28" s="26"/>
      <c r="J28" s="29"/>
      <c r="K28" s="41"/>
      <c r="L28" s="304"/>
      <c r="M28" s="298"/>
      <c r="N28" s="110"/>
      <c r="O28" s="299"/>
      <c r="P28" s="300"/>
      <c r="Q28" s="301"/>
      <c r="R28" s="301"/>
      <c r="S28" s="117"/>
      <c r="T28" s="302"/>
      <c r="U28" s="322"/>
      <c r="V28" s="323"/>
      <c r="W28" s="323"/>
      <c r="X28" s="98"/>
      <c r="Y28" s="93"/>
      <c r="Z28" s="20"/>
    </row>
    <row r="29" spans="1:26" hidden="1" x14ac:dyDescent="0.2">
      <c r="A29" s="487"/>
      <c r="B29" s="285"/>
      <c r="C29" s="98"/>
      <c r="D29" s="98"/>
      <c r="E29" s="99"/>
      <c r="F29" s="84"/>
      <c r="G29" s="19"/>
      <c r="H29" s="26"/>
      <c r="I29" s="26"/>
      <c r="J29" s="29"/>
      <c r="K29" s="41"/>
      <c r="L29" s="304"/>
      <c r="M29" s="298"/>
      <c r="N29" s="110"/>
      <c r="O29" s="299"/>
      <c r="P29" s="300"/>
      <c r="Q29" s="301"/>
      <c r="R29" s="301"/>
      <c r="S29" s="117"/>
      <c r="T29" s="302"/>
      <c r="U29" s="322"/>
      <c r="V29" s="323"/>
      <c r="W29" s="323"/>
      <c r="X29" s="98"/>
      <c r="Y29" s="93"/>
      <c r="Z29" s="20"/>
    </row>
    <row r="30" spans="1:26" hidden="1" x14ac:dyDescent="0.2">
      <c r="A30" s="487"/>
      <c r="B30" s="285"/>
      <c r="C30" s="98"/>
      <c r="D30" s="98"/>
      <c r="E30" s="99"/>
      <c r="F30" s="84"/>
      <c r="G30" s="19"/>
      <c r="H30" s="26"/>
      <c r="I30" s="26"/>
      <c r="J30" s="29"/>
      <c r="K30" s="41"/>
      <c r="L30" s="304"/>
      <c r="M30" s="298"/>
      <c r="N30" s="110"/>
      <c r="O30" s="299"/>
      <c r="P30" s="300"/>
      <c r="Q30" s="301"/>
      <c r="R30" s="301"/>
      <c r="S30" s="117"/>
      <c r="T30" s="302"/>
      <c r="U30" s="322"/>
      <c r="V30" s="323"/>
      <c r="W30" s="323"/>
      <c r="X30" s="98"/>
      <c r="Y30" s="93"/>
      <c r="Z30" s="20"/>
    </row>
    <row r="31" spans="1:26" hidden="1" x14ac:dyDescent="0.2">
      <c r="A31" s="487"/>
      <c r="B31" s="285"/>
      <c r="C31" s="98"/>
      <c r="D31" s="98"/>
      <c r="E31" s="99"/>
      <c r="F31" s="84"/>
      <c r="G31" s="19"/>
      <c r="H31" s="26"/>
      <c r="I31" s="26"/>
      <c r="J31" s="29"/>
      <c r="K31" s="41"/>
      <c r="L31" s="304"/>
      <c r="M31" s="298"/>
      <c r="N31" s="110"/>
      <c r="O31" s="299"/>
      <c r="P31" s="300"/>
      <c r="Q31" s="301"/>
      <c r="R31" s="301"/>
      <c r="S31" s="117"/>
      <c r="T31" s="302"/>
      <c r="U31" s="322"/>
      <c r="V31" s="323"/>
      <c r="W31" s="323"/>
      <c r="X31" s="98"/>
      <c r="Y31" s="93"/>
      <c r="Z31" s="20"/>
    </row>
    <row r="32" spans="1:26" hidden="1" x14ac:dyDescent="0.2">
      <c r="A32" s="487"/>
      <c r="B32" s="285"/>
      <c r="C32" s="98"/>
      <c r="D32" s="98"/>
      <c r="E32" s="99"/>
      <c r="F32" s="84"/>
      <c r="G32" s="19"/>
      <c r="H32" s="26"/>
      <c r="I32" s="26"/>
      <c r="J32" s="29"/>
      <c r="K32" s="41"/>
      <c r="L32" s="304"/>
      <c r="M32" s="298"/>
      <c r="N32" s="110"/>
      <c r="O32" s="299"/>
      <c r="P32" s="300"/>
      <c r="Q32" s="301"/>
      <c r="R32" s="301"/>
      <c r="S32" s="117"/>
      <c r="T32" s="302"/>
      <c r="U32" s="322"/>
      <c r="V32" s="323"/>
      <c r="W32" s="323"/>
      <c r="X32" s="98"/>
      <c r="Y32" s="93"/>
      <c r="Z32" s="20"/>
    </row>
    <row r="33" spans="1:26" hidden="1" x14ac:dyDescent="0.2">
      <c r="A33" s="487"/>
      <c r="B33" s="285"/>
      <c r="C33" s="98"/>
      <c r="D33" s="98"/>
      <c r="E33" s="99"/>
      <c r="F33" s="84"/>
      <c r="G33" s="19"/>
      <c r="H33" s="26"/>
      <c r="I33" s="26"/>
      <c r="J33" s="29"/>
      <c r="K33" s="41"/>
      <c r="L33" s="304"/>
      <c r="M33" s="298"/>
      <c r="N33" s="110"/>
      <c r="O33" s="299"/>
      <c r="P33" s="300"/>
      <c r="Q33" s="301"/>
      <c r="R33" s="301"/>
      <c r="S33" s="117"/>
      <c r="T33" s="302"/>
      <c r="U33" s="322"/>
      <c r="V33" s="323"/>
      <c r="W33" s="323"/>
      <c r="X33" s="98"/>
      <c r="Y33" s="93"/>
      <c r="Z33" s="20"/>
    </row>
    <row r="34" spans="1:26" hidden="1" x14ac:dyDescent="0.2">
      <c r="A34" s="487"/>
      <c r="B34" s="285"/>
      <c r="C34" s="98"/>
      <c r="D34" s="98"/>
      <c r="E34" s="99"/>
      <c r="F34" s="84"/>
      <c r="G34" s="19"/>
      <c r="H34" s="26"/>
      <c r="I34" s="26"/>
      <c r="J34" s="29"/>
      <c r="K34" s="41"/>
      <c r="L34" s="304"/>
      <c r="M34" s="298"/>
      <c r="N34" s="110"/>
      <c r="O34" s="299"/>
      <c r="P34" s="300"/>
      <c r="Q34" s="301"/>
      <c r="R34" s="301"/>
      <c r="S34" s="117"/>
      <c r="T34" s="302"/>
      <c r="U34" s="322"/>
      <c r="V34" s="323"/>
      <c r="W34" s="323"/>
      <c r="X34" s="98"/>
      <c r="Y34" s="93"/>
      <c r="Z34" s="20"/>
    </row>
    <row r="35" spans="1:26" hidden="1" x14ac:dyDescent="0.2">
      <c r="A35" s="487"/>
      <c r="B35" s="285"/>
      <c r="C35" s="98"/>
      <c r="D35" s="98"/>
      <c r="E35" s="99"/>
      <c r="F35" s="84"/>
      <c r="G35" s="19"/>
      <c r="H35" s="26"/>
      <c r="I35" s="26"/>
      <c r="J35" s="29"/>
      <c r="K35" s="41"/>
      <c r="L35" s="304"/>
      <c r="M35" s="298"/>
      <c r="N35" s="110"/>
      <c r="O35" s="299"/>
      <c r="P35" s="300"/>
      <c r="Q35" s="301"/>
      <c r="R35" s="301"/>
      <c r="S35" s="117"/>
      <c r="T35" s="302"/>
      <c r="U35" s="322"/>
      <c r="V35" s="323"/>
      <c r="W35" s="323"/>
      <c r="X35" s="98"/>
      <c r="Y35" s="93"/>
      <c r="Z35" s="20"/>
    </row>
    <row r="36" spans="1:26" hidden="1" x14ac:dyDescent="0.2">
      <c r="A36" s="487"/>
      <c r="B36" s="285"/>
      <c r="C36" s="98"/>
      <c r="D36" s="98"/>
      <c r="E36" s="99"/>
      <c r="F36" s="84"/>
      <c r="G36" s="19"/>
      <c r="H36" s="26"/>
      <c r="I36" s="26"/>
      <c r="J36" s="29"/>
      <c r="K36" s="41"/>
      <c r="L36" s="304"/>
      <c r="M36" s="298"/>
      <c r="N36" s="110"/>
      <c r="O36" s="299"/>
      <c r="P36" s="300"/>
      <c r="Q36" s="301"/>
      <c r="R36" s="301"/>
      <c r="S36" s="117"/>
      <c r="T36" s="302"/>
      <c r="U36" s="322"/>
      <c r="V36" s="323"/>
      <c r="W36" s="323"/>
      <c r="X36" s="98"/>
      <c r="Y36" s="93"/>
      <c r="Z36" s="20"/>
    </row>
    <row r="37" spans="1:26" hidden="1" x14ac:dyDescent="0.2">
      <c r="A37" s="487"/>
      <c r="B37" s="285"/>
      <c r="C37" s="98"/>
      <c r="D37" s="98"/>
      <c r="E37" s="99"/>
      <c r="F37" s="84"/>
      <c r="G37" s="19"/>
      <c r="H37" s="26"/>
      <c r="I37" s="26"/>
      <c r="J37" s="29"/>
      <c r="K37" s="41"/>
      <c r="L37" s="304"/>
      <c r="M37" s="298"/>
      <c r="N37" s="110"/>
      <c r="O37" s="299"/>
      <c r="P37" s="300"/>
      <c r="Q37" s="301"/>
      <c r="R37" s="301"/>
      <c r="S37" s="117"/>
      <c r="T37" s="302"/>
      <c r="U37" s="322"/>
      <c r="V37" s="323"/>
      <c r="W37" s="323"/>
      <c r="X37" s="98"/>
      <c r="Y37" s="93"/>
      <c r="Z37" s="20"/>
    </row>
    <row r="38" spans="1:26" hidden="1" x14ac:dyDescent="0.2">
      <c r="A38" s="487"/>
      <c r="B38" s="285"/>
      <c r="C38" s="98"/>
      <c r="D38" s="98"/>
      <c r="E38" s="99"/>
      <c r="F38" s="84"/>
      <c r="G38" s="19"/>
      <c r="H38" s="26"/>
      <c r="I38" s="26"/>
      <c r="J38" s="29"/>
      <c r="K38" s="41"/>
      <c r="L38" s="304"/>
      <c r="M38" s="298"/>
      <c r="N38" s="110"/>
      <c r="O38" s="299"/>
      <c r="P38" s="300"/>
      <c r="Q38" s="301"/>
      <c r="R38" s="301"/>
      <c r="S38" s="117"/>
      <c r="T38" s="302"/>
      <c r="U38" s="322"/>
      <c r="V38" s="323"/>
      <c r="W38" s="323"/>
      <c r="X38" s="98"/>
      <c r="Y38" s="93"/>
      <c r="Z38" s="20"/>
    </row>
    <row r="39" spans="1:26" hidden="1" x14ac:dyDescent="0.2">
      <c r="A39" s="487"/>
      <c r="B39" s="285"/>
      <c r="C39" s="98"/>
      <c r="D39" s="98"/>
      <c r="E39" s="99"/>
      <c r="F39" s="84"/>
      <c r="G39" s="19"/>
      <c r="H39" s="26"/>
      <c r="I39" s="26"/>
      <c r="J39" s="29"/>
      <c r="K39" s="41"/>
      <c r="L39" s="304"/>
      <c r="M39" s="298"/>
      <c r="N39" s="110"/>
      <c r="O39" s="299"/>
      <c r="P39" s="300"/>
      <c r="Q39" s="301"/>
      <c r="R39" s="301"/>
      <c r="S39" s="117"/>
      <c r="T39" s="302"/>
      <c r="U39" s="322"/>
      <c r="V39" s="323"/>
      <c r="W39" s="323"/>
      <c r="X39" s="98"/>
      <c r="Y39" s="93"/>
      <c r="Z39" s="20"/>
    </row>
    <row r="40" spans="1:26" hidden="1" x14ac:dyDescent="0.2">
      <c r="A40" s="487"/>
      <c r="B40" s="285"/>
      <c r="C40" s="98"/>
      <c r="D40" s="98"/>
      <c r="E40" s="99"/>
      <c r="F40" s="84"/>
      <c r="G40" s="19"/>
      <c r="H40" s="26"/>
      <c r="I40" s="26"/>
      <c r="J40" s="29"/>
      <c r="K40" s="41"/>
      <c r="L40" s="304"/>
      <c r="M40" s="298"/>
      <c r="N40" s="110"/>
      <c r="O40" s="299"/>
      <c r="P40" s="300"/>
      <c r="Q40" s="301"/>
      <c r="R40" s="301"/>
      <c r="S40" s="117"/>
      <c r="T40" s="302"/>
      <c r="U40" s="322"/>
      <c r="V40" s="323"/>
      <c r="W40" s="323"/>
      <c r="X40" s="98"/>
      <c r="Y40" s="93"/>
      <c r="Z40" s="20"/>
    </row>
    <row r="41" spans="1:26" hidden="1" x14ac:dyDescent="0.2">
      <c r="A41" s="487"/>
      <c r="B41" s="285"/>
      <c r="C41" s="98"/>
      <c r="D41" s="98"/>
      <c r="E41" s="99"/>
      <c r="F41" s="84"/>
      <c r="G41" s="19"/>
      <c r="H41" s="26"/>
      <c r="I41" s="26"/>
      <c r="J41" s="29"/>
      <c r="K41" s="41"/>
      <c r="L41" s="304"/>
      <c r="M41" s="298"/>
      <c r="N41" s="110"/>
      <c r="O41" s="299"/>
      <c r="P41" s="300"/>
      <c r="Q41" s="301"/>
      <c r="R41" s="301"/>
      <c r="S41" s="117"/>
      <c r="T41" s="302"/>
      <c r="U41" s="322"/>
      <c r="V41" s="323"/>
      <c r="W41" s="323"/>
      <c r="X41" s="98"/>
      <c r="Y41" s="93"/>
      <c r="Z41" s="20"/>
    </row>
    <row r="42" spans="1:26" hidden="1" x14ac:dyDescent="0.2">
      <c r="A42" s="487"/>
      <c r="B42" s="285"/>
      <c r="C42" s="98"/>
      <c r="D42" s="98"/>
      <c r="E42" s="99"/>
      <c r="F42" s="84"/>
      <c r="G42" s="19"/>
      <c r="H42" s="26"/>
      <c r="I42" s="26"/>
      <c r="J42" s="29"/>
      <c r="K42" s="41"/>
      <c r="L42" s="304"/>
      <c r="M42" s="298"/>
      <c r="N42" s="110"/>
      <c r="O42" s="299"/>
      <c r="P42" s="300"/>
      <c r="Q42" s="301"/>
      <c r="R42" s="301"/>
      <c r="S42" s="117"/>
      <c r="T42" s="302"/>
      <c r="U42" s="322"/>
      <c r="V42" s="323"/>
      <c r="W42" s="323"/>
      <c r="X42" s="98"/>
      <c r="Y42" s="93"/>
      <c r="Z42" s="20"/>
    </row>
    <row r="43" spans="1:26" hidden="1" x14ac:dyDescent="0.2">
      <c r="A43" s="487"/>
      <c r="B43" s="285"/>
      <c r="C43" s="98"/>
      <c r="D43" s="98"/>
      <c r="E43" s="99"/>
      <c r="F43" s="84"/>
      <c r="G43" s="19"/>
      <c r="H43" s="26"/>
      <c r="I43" s="26"/>
      <c r="J43" s="29"/>
      <c r="K43" s="41"/>
      <c r="L43" s="304"/>
      <c r="M43" s="298"/>
      <c r="N43" s="110"/>
      <c r="O43" s="299"/>
      <c r="P43" s="300"/>
      <c r="Q43" s="301"/>
      <c r="R43" s="301"/>
      <c r="S43" s="117"/>
      <c r="T43" s="302"/>
      <c r="U43" s="322"/>
      <c r="V43" s="323"/>
      <c r="W43" s="323"/>
      <c r="X43" s="98"/>
      <c r="Y43" s="93"/>
      <c r="Z43" s="20"/>
    </row>
    <row r="44" spans="1:26" hidden="1" x14ac:dyDescent="0.2">
      <c r="A44" s="487"/>
      <c r="B44" s="285"/>
      <c r="C44" s="98"/>
      <c r="D44" s="98"/>
      <c r="E44" s="99"/>
      <c r="F44" s="84"/>
      <c r="G44" s="19"/>
      <c r="H44" s="26"/>
      <c r="I44" s="26"/>
      <c r="J44" s="29"/>
      <c r="K44" s="41"/>
      <c r="L44" s="304"/>
      <c r="M44" s="298"/>
      <c r="N44" s="110"/>
      <c r="O44" s="299"/>
      <c r="P44" s="300"/>
      <c r="Q44" s="301"/>
      <c r="R44" s="301"/>
      <c r="S44" s="117"/>
      <c r="T44" s="302"/>
      <c r="U44" s="322"/>
      <c r="V44" s="323"/>
      <c r="W44" s="323"/>
      <c r="X44" s="98"/>
      <c r="Y44" s="93"/>
      <c r="Z44" s="20"/>
    </row>
    <row r="45" spans="1:26" hidden="1" x14ac:dyDescent="0.2">
      <c r="A45" s="21" t="s">
        <v>41</v>
      </c>
      <c r="B45" s="292"/>
      <c r="C45" s="105"/>
      <c r="D45" s="105"/>
      <c r="E45" s="106"/>
      <c r="F45" s="86"/>
      <c r="G45" s="57"/>
      <c r="H45" s="58"/>
      <c r="I45" s="59"/>
      <c r="J45" s="30"/>
      <c r="K45" s="41"/>
      <c r="L45" s="324"/>
      <c r="M45" s="325"/>
      <c r="N45" s="112"/>
      <c r="O45" s="326"/>
      <c r="P45" s="327"/>
      <c r="Q45" s="328"/>
      <c r="R45" s="328"/>
      <c r="S45" s="329"/>
      <c r="T45" s="330"/>
      <c r="U45" s="322"/>
      <c r="V45" s="323"/>
      <c r="W45" s="323"/>
      <c r="X45" s="105"/>
      <c r="Y45" s="96"/>
      <c r="Z45" s="56"/>
    </row>
    <row r="46" spans="1:26" x14ac:dyDescent="0.2">
      <c r="A46" s="486" t="s">
        <v>32</v>
      </c>
      <c r="B46" s="285">
        <v>0</v>
      </c>
      <c r="C46" s="98">
        <f>SUM('Itemized Grant Expenses-Actual '!D51)</f>
        <v>0</v>
      </c>
      <c r="D46" s="98">
        <f>SUM(C46-B46)</f>
        <v>0</v>
      </c>
      <c r="E46" s="99" t="e">
        <f>(D46) / (B46)</f>
        <v>#DIV/0!</v>
      </c>
      <c r="F46" s="84"/>
      <c r="G46" s="19"/>
      <c r="H46" s="26"/>
      <c r="I46" s="26"/>
      <c r="J46" s="29"/>
      <c r="K46" s="41"/>
      <c r="L46" s="304"/>
      <c r="M46" s="298">
        <f>SUM('Itemized Grant Expenses-Actual '!J51)</f>
        <v>0</v>
      </c>
      <c r="N46" s="110">
        <f>SUM(M46-L46)</f>
        <v>0</v>
      </c>
      <c r="O46" s="299" t="e">
        <f>(N46)  / (L46)</f>
        <v>#DIV/0!</v>
      </c>
      <c r="P46" s="300"/>
      <c r="Q46" s="301"/>
      <c r="R46" s="301"/>
      <c r="S46" s="117"/>
      <c r="T46" s="302"/>
      <c r="U46" s="322"/>
      <c r="V46" s="323">
        <f>SUM(B46,L46)</f>
        <v>0</v>
      </c>
      <c r="W46" s="323">
        <f>SUM(C46,M46)</f>
        <v>0</v>
      </c>
      <c r="X46" s="98">
        <f>SUM(W46-V46)</f>
        <v>0</v>
      </c>
      <c r="Y46" s="93" t="e">
        <f>(X46) / (V46)</f>
        <v>#DIV/0!</v>
      </c>
      <c r="Z46" s="20"/>
    </row>
    <row r="47" spans="1:26" hidden="1" x14ac:dyDescent="0.2">
      <c r="A47" s="487"/>
      <c r="B47" s="285"/>
      <c r="C47" s="98"/>
      <c r="D47" s="98"/>
      <c r="E47" s="99"/>
      <c r="F47" s="84"/>
      <c r="G47" s="19"/>
      <c r="H47" s="26"/>
      <c r="I47" s="26"/>
      <c r="J47" s="29"/>
      <c r="K47" s="41"/>
      <c r="L47" s="304"/>
      <c r="M47" s="298"/>
      <c r="N47" s="110"/>
      <c r="O47" s="299"/>
      <c r="P47" s="300"/>
      <c r="Q47" s="301"/>
      <c r="R47" s="301"/>
      <c r="S47" s="117"/>
      <c r="T47" s="302"/>
      <c r="U47" s="322"/>
      <c r="V47" s="323"/>
      <c r="W47" s="323"/>
      <c r="X47" s="98"/>
      <c r="Y47" s="93"/>
      <c r="Z47" s="20"/>
    </row>
    <row r="48" spans="1:26" hidden="1" x14ac:dyDescent="0.2">
      <c r="A48" s="487"/>
      <c r="B48" s="285"/>
      <c r="C48" s="98"/>
      <c r="D48" s="98"/>
      <c r="E48" s="99"/>
      <c r="F48" s="84"/>
      <c r="G48" s="19"/>
      <c r="H48" s="26"/>
      <c r="I48" s="26"/>
      <c r="J48" s="29"/>
      <c r="K48" s="41"/>
      <c r="L48" s="304"/>
      <c r="M48" s="298"/>
      <c r="N48" s="110"/>
      <c r="O48" s="299"/>
      <c r="P48" s="300"/>
      <c r="Q48" s="301"/>
      <c r="R48" s="301"/>
      <c r="S48" s="117"/>
      <c r="T48" s="302"/>
      <c r="U48" s="322"/>
      <c r="V48" s="323"/>
      <c r="W48" s="323"/>
      <c r="X48" s="98"/>
      <c r="Y48" s="93"/>
      <c r="Z48" s="20"/>
    </row>
    <row r="49" spans="1:26" hidden="1" x14ac:dyDescent="0.2">
      <c r="A49" s="487"/>
      <c r="B49" s="285"/>
      <c r="C49" s="98"/>
      <c r="D49" s="98"/>
      <c r="E49" s="99"/>
      <c r="F49" s="84"/>
      <c r="G49" s="19"/>
      <c r="H49" s="26"/>
      <c r="I49" s="26"/>
      <c r="J49" s="29"/>
      <c r="K49" s="41"/>
      <c r="L49" s="304"/>
      <c r="M49" s="298"/>
      <c r="N49" s="110"/>
      <c r="O49" s="299"/>
      <c r="P49" s="300"/>
      <c r="Q49" s="301"/>
      <c r="R49" s="301"/>
      <c r="S49" s="117"/>
      <c r="T49" s="302"/>
      <c r="U49" s="322"/>
      <c r="V49" s="323"/>
      <c r="W49" s="323"/>
      <c r="X49" s="98"/>
      <c r="Y49" s="93"/>
      <c r="Z49" s="20"/>
    </row>
    <row r="50" spans="1:26" hidden="1" x14ac:dyDescent="0.2">
      <c r="A50" s="487"/>
      <c r="B50" s="285"/>
      <c r="C50" s="98"/>
      <c r="D50" s="98"/>
      <c r="E50" s="99"/>
      <c r="F50" s="84"/>
      <c r="G50" s="19"/>
      <c r="H50" s="26"/>
      <c r="I50" s="26"/>
      <c r="J50" s="29"/>
      <c r="K50" s="41"/>
      <c r="L50" s="304"/>
      <c r="M50" s="298"/>
      <c r="N50" s="110"/>
      <c r="O50" s="299"/>
      <c r="P50" s="300"/>
      <c r="Q50" s="301"/>
      <c r="R50" s="301"/>
      <c r="S50" s="117"/>
      <c r="T50" s="302"/>
      <c r="U50" s="322"/>
      <c r="V50" s="323"/>
      <c r="W50" s="323"/>
      <c r="X50" s="98"/>
      <c r="Y50" s="93"/>
      <c r="Z50" s="20"/>
    </row>
    <row r="51" spans="1:26" hidden="1" x14ac:dyDescent="0.2">
      <c r="A51" s="487"/>
      <c r="B51" s="285"/>
      <c r="C51" s="98"/>
      <c r="D51" s="98"/>
      <c r="E51" s="99"/>
      <c r="F51" s="84"/>
      <c r="G51" s="19"/>
      <c r="H51" s="26"/>
      <c r="I51" s="26"/>
      <c r="J51" s="29"/>
      <c r="K51" s="41"/>
      <c r="L51" s="304"/>
      <c r="M51" s="298"/>
      <c r="N51" s="110"/>
      <c r="O51" s="299"/>
      <c r="P51" s="300"/>
      <c r="Q51" s="301"/>
      <c r="R51" s="301"/>
      <c r="S51" s="117"/>
      <c r="T51" s="302"/>
      <c r="U51" s="322"/>
      <c r="V51" s="323"/>
      <c r="W51" s="323"/>
      <c r="X51" s="98"/>
      <c r="Y51" s="93"/>
      <c r="Z51" s="20"/>
    </row>
    <row r="52" spans="1:26" hidden="1" x14ac:dyDescent="0.2">
      <c r="A52" s="21" t="s">
        <v>41</v>
      </c>
      <c r="B52" s="292"/>
      <c r="C52" s="105"/>
      <c r="D52" s="105"/>
      <c r="E52" s="106"/>
      <c r="F52" s="86"/>
      <c r="G52" s="57"/>
      <c r="H52" s="58"/>
      <c r="I52" s="59"/>
      <c r="J52" s="30"/>
      <c r="K52" s="41"/>
      <c r="L52" s="324"/>
      <c r="M52" s="325"/>
      <c r="N52" s="112"/>
      <c r="O52" s="326"/>
      <c r="P52" s="327"/>
      <c r="Q52" s="328"/>
      <c r="R52" s="328"/>
      <c r="S52" s="329"/>
      <c r="T52" s="330"/>
      <c r="U52" s="322"/>
      <c r="V52" s="323"/>
      <c r="W52" s="323"/>
      <c r="X52" s="105"/>
      <c r="Y52" s="96"/>
      <c r="Z52" s="56"/>
    </row>
    <row r="53" spans="1:26" ht="14.25" customHeight="1" x14ac:dyDescent="0.2">
      <c r="A53" s="486" t="s">
        <v>33</v>
      </c>
      <c r="B53" s="285">
        <v>0</v>
      </c>
      <c r="C53" s="98">
        <f>SUM('Itemized Grant Expenses-Actual '!D58)</f>
        <v>0</v>
      </c>
      <c r="D53" s="98">
        <f>SUM(C53-B53)</f>
        <v>0</v>
      </c>
      <c r="E53" s="99" t="e">
        <f>(D53) / (B53)</f>
        <v>#DIV/0!</v>
      </c>
      <c r="F53" s="84"/>
      <c r="G53" s="19"/>
      <c r="H53" s="26"/>
      <c r="I53" s="26"/>
      <c r="J53" s="29"/>
      <c r="K53" s="41"/>
      <c r="L53" s="304"/>
      <c r="M53" s="298">
        <f>SUM('Itemized Grant Expenses-Actual '!J58)</f>
        <v>0</v>
      </c>
      <c r="N53" s="110">
        <f>SUM(M53-L53)</f>
        <v>0</v>
      </c>
      <c r="O53" s="299" t="e">
        <f>(N53)  / (L53)</f>
        <v>#DIV/0!</v>
      </c>
      <c r="P53" s="300"/>
      <c r="Q53" s="301"/>
      <c r="R53" s="301"/>
      <c r="S53" s="117"/>
      <c r="T53" s="302"/>
      <c r="U53" s="322"/>
      <c r="V53" s="323">
        <f>SUM(B53,L53)</f>
        <v>0</v>
      </c>
      <c r="W53" s="323">
        <f>SUM(C53,M53)</f>
        <v>0</v>
      </c>
      <c r="X53" s="98">
        <f>SUM(W53-V53)</f>
        <v>0</v>
      </c>
      <c r="Y53" s="93" t="e">
        <f>(X53) / (V53)</f>
        <v>#DIV/0!</v>
      </c>
      <c r="Z53" s="20"/>
    </row>
    <row r="54" spans="1:26" hidden="1" x14ac:dyDescent="0.2">
      <c r="A54" s="487"/>
      <c r="B54" s="285"/>
      <c r="C54" s="98"/>
      <c r="D54" s="98"/>
      <c r="E54" s="99"/>
      <c r="F54" s="84"/>
      <c r="G54" s="19"/>
      <c r="H54" s="26"/>
      <c r="I54" s="26"/>
      <c r="J54" s="29"/>
      <c r="K54" s="41"/>
      <c r="L54" s="304"/>
      <c r="M54" s="298"/>
      <c r="N54" s="110"/>
      <c r="O54" s="299"/>
      <c r="P54" s="300"/>
      <c r="Q54" s="301"/>
      <c r="R54" s="301"/>
      <c r="S54" s="117"/>
      <c r="T54" s="302"/>
      <c r="U54" s="322"/>
      <c r="V54" s="323"/>
      <c r="W54" s="323"/>
      <c r="X54" s="98"/>
      <c r="Y54" s="93"/>
      <c r="Z54" s="20"/>
    </row>
    <row r="55" spans="1:26" hidden="1" x14ac:dyDescent="0.2">
      <c r="A55" s="487"/>
      <c r="B55" s="285"/>
      <c r="C55" s="98"/>
      <c r="D55" s="98"/>
      <c r="E55" s="99"/>
      <c r="F55" s="84"/>
      <c r="G55" s="19"/>
      <c r="H55" s="26"/>
      <c r="I55" s="26"/>
      <c r="J55" s="29"/>
      <c r="K55" s="41"/>
      <c r="L55" s="304"/>
      <c r="M55" s="298"/>
      <c r="N55" s="110"/>
      <c r="O55" s="299"/>
      <c r="P55" s="300"/>
      <c r="Q55" s="301"/>
      <c r="R55" s="301"/>
      <c r="S55" s="117"/>
      <c r="T55" s="302"/>
      <c r="U55" s="322"/>
      <c r="V55" s="323"/>
      <c r="W55" s="323"/>
      <c r="X55" s="98"/>
      <c r="Y55" s="93"/>
      <c r="Z55" s="20"/>
    </row>
    <row r="56" spans="1:26" hidden="1" x14ac:dyDescent="0.2">
      <c r="A56" s="487"/>
      <c r="B56" s="285"/>
      <c r="C56" s="98"/>
      <c r="D56" s="98"/>
      <c r="E56" s="99"/>
      <c r="F56" s="84"/>
      <c r="G56" s="19"/>
      <c r="H56" s="26"/>
      <c r="I56" s="26"/>
      <c r="J56" s="29"/>
      <c r="K56" s="41"/>
      <c r="L56" s="304"/>
      <c r="M56" s="298"/>
      <c r="N56" s="110"/>
      <c r="O56" s="299"/>
      <c r="P56" s="300"/>
      <c r="Q56" s="301"/>
      <c r="R56" s="301"/>
      <c r="S56" s="117"/>
      <c r="T56" s="302"/>
      <c r="U56" s="322"/>
      <c r="V56" s="323"/>
      <c r="W56" s="323"/>
      <c r="X56" s="98"/>
      <c r="Y56" s="93"/>
      <c r="Z56" s="20"/>
    </row>
    <row r="57" spans="1:26" hidden="1" x14ac:dyDescent="0.2">
      <c r="A57" s="487"/>
      <c r="B57" s="285"/>
      <c r="C57" s="98"/>
      <c r="D57" s="98"/>
      <c r="E57" s="99"/>
      <c r="F57" s="84"/>
      <c r="G57" s="19"/>
      <c r="H57" s="26"/>
      <c r="I57" s="26"/>
      <c r="J57" s="29"/>
      <c r="K57" s="41"/>
      <c r="L57" s="304"/>
      <c r="M57" s="298"/>
      <c r="N57" s="110"/>
      <c r="O57" s="299"/>
      <c r="P57" s="300"/>
      <c r="Q57" s="301"/>
      <c r="R57" s="301"/>
      <c r="S57" s="117"/>
      <c r="T57" s="302"/>
      <c r="U57" s="322"/>
      <c r="V57" s="323"/>
      <c r="W57" s="323"/>
      <c r="X57" s="98"/>
      <c r="Y57" s="93"/>
      <c r="Z57" s="20"/>
    </row>
    <row r="58" spans="1:26" hidden="1" x14ac:dyDescent="0.2">
      <c r="A58" s="487"/>
      <c r="B58" s="285"/>
      <c r="C58" s="98"/>
      <c r="D58" s="98"/>
      <c r="E58" s="99"/>
      <c r="F58" s="84"/>
      <c r="G58" s="19"/>
      <c r="H58" s="26"/>
      <c r="I58" s="26"/>
      <c r="J58" s="29"/>
      <c r="K58" s="41"/>
      <c r="L58" s="304"/>
      <c r="M58" s="298"/>
      <c r="N58" s="110"/>
      <c r="O58" s="299"/>
      <c r="P58" s="300"/>
      <c r="Q58" s="301"/>
      <c r="R58" s="301"/>
      <c r="S58" s="117"/>
      <c r="T58" s="302"/>
      <c r="U58" s="322"/>
      <c r="V58" s="323"/>
      <c r="W58" s="323"/>
      <c r="X58" s="98"/>
      <c r="Y58" s="93"/>
      <c r="Z58" s="20"/>
    </row>
    <row r="59" spans="1:26" hidden="1" x14ac:dyDescent="0.2">
      <c r="A59" s="21" t="s">
        <v>41</v>
      </c>
      <c r="B59" s="292"/>
      <c r="C59" s="105"/>
      <c r="D59" s="105"/>
      <c r="E59" s="106"/>
      <c r="F59" s="86"/>
      <c r="G59" s="57"/>
      <c r="H59" s="58"/>
      <c r="I59" s="59"/>
      <c r="J59" s="30"/>
      <c r="K59" s="41"/>
      <c r="L59" s="324"/>
      <c r="M59" s="325"/>
      <c r="N59" s="112"/>
      <c r="O59" s="326"/>
      <c r="P59" s="327"/>
      <c r="Q59" s="328"/>
      <c r="R59" s="328"/>
      <c r="S59" s="329"/>
      <c r="T59" s="330"/>
      <c r="U59" s="322"/>
      <c r="V59" s="323"/>
      <c r="W59" s="323"/>
      <c r="X59" s="105"/>
      <c r="Y59" s="96"/>
      <c r="Z59" s="56"/>
    </row>
    <row r="60" spans="1:26" ht="13.5" customHeight="1" x14ac:dyDescent="0.2">
      <c r="A60" s="486" t="s">
        <v>34</v>
      </c>
      <c r="B60" s="285">
        <v>0</v>
      </c>
      <c r="C60" s="98">
        <f>SUM('Itemized Grant Expenses-Actual '!D65)</f>
        <v>0</v>
      </c>
      <c r="D60" s="98">
        <f>SUM(C60-B60)</f>
        <v>0</v>
      </c>
      <c r="E60" s="99" t="e">
        <f>(D60) / (B60)</f>
        <v>#DIV/0!</v>
      </c>
      <c r="F60" s="84"/>
      <c r="G60" s="19"/>
      <c r="H60" s="26"/>
      <c r="I60" s="26"/>
      <c r="J60" s="29"/>
      <c r="K60" s="41"/>
      <c r="L60" s="304"/>
      <c r="M60" s="298">
        <f>SUM('Itemized Grant Expenses-Actual '!J65)</f>
        <v>0</v>
      </c>
      <c r="N60" s="110">
        <f>SUM(M60-L60)</f>
        <v>0</v>
      </c>
      <c r="O60" s="299" t="e">
        <f>(N60)  / (L60)</f>
        <v>#DIV/0!</v>
      </c>
      <c r="P60" s="300"/>
      <c r="Q60" s="301"/>
      <c r="R60" s="301"/>
      <c r="S60" s="117"/>
      <c r="T60" s="302"/>
      <c r="U60" s="322"/>
      <c r="V60" s="323">
        <f>SUM(B60,L60)</f>
        <v>0</v>
      </c>
      <c r="W60" s="323">
        <f>SUM(C60,M60)</f>
        <v>0</v>
      </c>
      <c r="X60" s="98">
        <f>SUM(W60-V60)</f>
        <v>0</v>
      </c>
      <c r="Y60" s="93" t="e">
        <f>(X60) / (V60)</f>
        <v>#DIV/0!</v>
      </c>
      <c r="Z60" s="20"/>
    </row>
    <row r="61" spans="1:26" hidden="1" x14ac:dyDescent="0.2">
      <c r="A61" s="487"/>
      <c r="B61" s="285"/>
      <c r="C61" s="98"/>
      <c r="D61" s="98"/>
      <c r="E61" s="99"/>
      <c r="F61" s="84"/>
      <c r="G61" s="19"/>
      <c r="H61" s="26"/>
      <c r="I61" s="26"/>
      <c r="J61" s="29"/>
      <c r="K61" s="41"/>
      <c r="L61" s="304"/>
      <c r="M61" s="298"/>
      <c r="N61" s="110"/>
      <c r="O61" s="299"/>
      <c r="P61" s="300"/>
      <c r="Q61" s="301"/>
      <c r="R61" s="301"/>
      <c r="S61" s="117"/>
      <c r="T61" s="302"/>
      <c r="U61" s="322"/>
      <c r="V61" s="323"/>
      <c r="W61" s="323"/>
      <c r="X61" s="98"/>
      <c r="Y61" s="93"/>
      <c r="Z61" s="20"/>
    </row>
    <row r="62" spans="1:26" hidden="1" x14ac:dyDescent="0.2">
      <c r="A62" s="487"/>
      <c r="B62" s="285"/>
      <c r="C62" s="98"/>
      <c r="D62" s="98"/>
      <c r="E62" s="99"/>
      <c r="F62" s="84"/>
      <c r="G62" s="19"/>
      <c r="H62" s="26"/>
      <c r="I62" s="26"/>
      <c r="J62" s="29"/>
      <c r="K62" s="41"/>
      <c r="L62" s="304"/>
      <c r="M62" s="298"/>
      <c r="N62" s="110"/>
      <c r="O62" s="299"/>
      <c r="P62" s="300"/>
      <c r="Q62" s="301"/>
      <c r="R62" s="301"/>
      <c r="S62" s="117"/>
      <c r="T62" s="302"/>
      <c r="U62" s="322"/>
      <c r="V62" s="323"/>
      <c r="W62" s="323"/>
      <c r="X62" s="98"/>
      <c r="Y62" s="93"/>
      <c r="Z62" s="20"/>
    </row>
    <row r="63" spans="1:26" hidden="1" x14ac:dyDescent="0.2">
      <c r="A63" s="487"/>
      <c r="B63" s="285"/>
      <c r="C63" s="98"/>
      <c r="D63" s="98"/>
      <c r="E63" s="99"/>
      <c r="F63" s="84"/>
      <c r="G63" s="19"/>
      <c r="H63" s="26"/>
      <c r="I63" s="26"/>
      <c r="J63" s="29"/>
      <c r="K63" s="41"/>
      <c r="L63" s="304"/>
      <c r="M63" s="298"/>
      <c r="N63" s="110"/>
      <c r="O63" s="299"/>
      <c r="P63" s="300"/>
      <c r="Q63" s="301"/>
      <c r="R63" s="301"/>
      <c r="S63" s="117"/>
      <c r="T63" s="302"/>
      <c r="U63" s="322"/>
      <c r="V63" s="323"/>
      <c r="W63" s="323"/>
      <c r="X63" s="98"/>
      <c r="Y63" s="93"/>
      <c r="Z63" s="20"/>
    </row>
    <row r="64" spans="1:26" hidden="1" x14ac:dyDescent="0.2">
      <c r="A64" s="487"/>
      <c r="B64" s="285"/>
      <c r="C64" s="98"/>
      <c r="D64" s="98"/>
      <c r="E64" s="99"/>
      <c r="F64" s="84"/>
      <c r="G64" s="19"/>
      <c r="H64" s="26"/>
      <c r="I64" s="26"/>
      <c r="J64" s="29"/>
      <c r="K64" s="41"/>
      <c r="L64" s="304"/>
      <c r="M64" s="298"/>
      <c r="N64" s="110"/>
      <c r="O64" s="299"/>
      <c r="P64" s="300"/>
      <c r="Q64" s="301"/>
      <c r="R64" s="301"/>
      <c r="S64" s="117"/>
      <c r="T64" s="302"/>
      <c r="U64" s="322"/>
      <c r="V64" s="323"/>
      <c r="W64" s="323"/>
      <c r="X64" s="98"/>
      <c r="Y64" s="93"/>
      <c r="Z64" s="20"/>
    </row>
    <row r="65" spans="1:26" hidden="1" x14ac:dyDescent="0.2">
      <c r="A65" s="487"/>
      <c r="B65" s="285"/>
      <c r="C65" s="98"/>
      <c r="D65" s="98"/>
      <c r="E65" s="99"/>
      <c r="F65" s="84"/>
      <c r="G65" s="19"/>
      <c r="H65" s="26"/>
      <c r="I65" s="26"/>
      <c r="J65" s="29"/>
      <c r="K65" s="41"/>
      <c r="L65" s="304"/>
      <c r="M65" s="298"/>
      <c r="N65" s="110"/>
      <c r="O65" s="299"/>
      <c r="P65" s="300"/>
      <c r="Q65" s="301"/>
      <c r="R65" s="301"/>
      <c r="S65" s="117"/>
      <c r="T65" s="302"/>
      <c r="U65" s="322"/>
      <c r="V65" s="323"/>
      <c r="W65" s="323"/>
      <c r="X65" s="98"/>
      <c r="Y65" s="93"/>
      <c r="Z65" s="20"/>
    </row>
    <row r="66" spans="1:26" hidden="1" x14ac:dyDescent="0.2">
      <c r="A66" s="21" t="s">
        <v>41</v>
      </c>
      <c r="B66" s="292"/>
      <c r="C66" s="107"/>
      <c r="D66" s="107"/>
      <c r="E66" s="108"/>
      <c r="F66" s="87"/>
      <c r="G66" s="54"/>
      <c r="H66" s="48"/>
      <c r="I66" s="55"/>
      <c r="J66" s="30"/>
      <c r="K66" s="41"/>
      <c r="L66" s="324"/>
      <c r="M66" s="325"/>
      <c r="N66" s="113"/>
      <c r="O66" s="331"/>
      <c r="P66" s="332"/>
      <c r="Q66" s="328"/>
      <c r="R66" s="328"/>
      <c r="S66" s="329"/>
      <c r="T66" s="330"/>
      <c r="U66" s="322"/>
      <c r="V66" s="323"/>
      <c r="W66" s="323"/>
      <c r="X66" s="107"/>
      <c r="Y66" s="97"/>
      <c r="Z66" s="53"/>
    </row>
    <row r="67" spans="1:26" ht="24.75" customHeight="1" x14ac:dyDescent="0.2">
      <c r="A67" s="470" t="s">
        <v>35</v>
      </c>
      <c r="B67" s="285">
        <v>0</v>
      </c>
      <c r="C67" s="98">
        <f>SUM('Itemized Grant Expenses-Actual '!D72)</f>
        <v>0</v>
      </c>
      <c r="D67" s="98">
        <f>SUM(C67-B67)</f>
        <v>0</v>
      </c>
      <c r="E67" s="99" t="e">
        <f>(D67) / (B67)</f>
        <v>#DIV/0!</v>
      </c>
      <c r="F67" s="84"/>
      <c r="G67" s="19"/>
      <c r="H67" s="26"/>
      <c r="I67" s="26"/>
      <c r="J67" s="29"/>
      <c r="K67" s="41"/>
      <c r="L67" s="304"/>
      <c r="M67" s="299">
        <f>SUM('Itemized Grant Expenses-Actual '!J72)</f>
        <v>0</v>
      </c>
      <c r="N67" s="110">
        <v>60</v>
      </c>
      <c r="O67" s="299" t="e">
        <f>(N67)  / (L67)</f>
        <v>#DIV/0!</v>
      </c>
      <c r="P67" s="300"/>
      <c r="Q67" s="301"/>
      <c r="R67" s="301"/>
      <c r="S67" s="117"/>
      <c r="T67" s="302"/>
      <c r="U67" s="322"/>
      <c r="V67" s="323">
        <f>SUM(B67,L67)</f>
        <v>0</v>
      </c>
      <c r="W67" s="323">
        <f>SUM(C67,M67)</f>
        <v>0</v>
      </c>
      <c r="X67" s="98">
        <f>SUM(W67-V67)</f>
        <v>0</v>
      </c>
      <c r="Y67" s="93" t="e">
        <f>(X67) / (V67)</f>
        <v>#DIV/0!</v>
      </c>
      <c r="Z67" s="20"/>
    </row>
    <row r="68" spans="1:26" ht="12.75" hidden="1" customHeight="1" x14ac:dyDescent="0.2">
      <c r="A68" s="471"/>
      <c r="B68" s="285"/>
      <c r="C68" s="98"/>
      <c r="D68" s="98"/>
      <c r="E68" s="99"/>
      <c r="F68" s="84"/>
      <c r="G68" s="19"/>
      <c r="H68" s="26"/>
      <c r="I68" s="26"/>
      <c r="J68" s="29"/>
      <c r="K68" s="41"/>
      <c r="L68" s="304"/>
      <c r="M68" s="298"/>
      <c r="N68" s="110"/>
      <c r="O68" s="299"/>
      <c r="P68" s="300"/>
      <c r="Q68" s="301"/>
      <c r="R68" s="301"/>
      <c r="S68" s="117"/>
      <c r="T68" s="302"/>
      <c r="U68" s="322"/>
      <c r="V68" s="323"/>
      <c r="W68" s="323"/>
      <c r="X68" s="98"/>
      <c r="Y68" s="93"/>
      <c r="Z68" s="20"/>
    </row>
    <row r="69" spans="1:26" ht="12.75" hidden="1" customHeight="1" x14ac:dyDescent="0.2">
      <c r="A69" s="471"/>
      <c r="B69" s="285"/>
      <c r="C69" s="98"/>
      <c r="D69" s="98"/>
      <c r="E69" s="99"/>
      <c r="F69" s="84"/>
      <c r="G69" s="19"/>
      <c r="H69" s="26"/>
      <c r="I69" s="26"/>
      <c r="J69" s="29"/>
      <c r="K69" s="41"/>
      <c r="L69" s="304"/>
      <c r="M69" s="298"/>
      <c r="N69" s="110"/>
      <c r="O69" s="299"/>
      <c r="P69" s="300"/>
      <c r="Q69" s="301"/>
      <c r="R69" s="301"/>
      <c r="S69" s="117"/>
      <c r="T69" s="302"/>
      <c r="U69" s="322"/>
      <c r="V69" s="323"/>
      <c r="W69" s="323"/>
      <c r="X69" s="98"/>
      <c r="Y69" s="93"/>
      <c r="Z69" s="20"/>
    </row>
    <row r="70" spans="1:26" ht="12.75" hidden="1" customHeight="1" x14ac:dyDescent="0.2">
      <c r="A70" s="471"/>
      <c r="B70" s="285"/>
      <c r="C70" s="98"/>
      <c r="D70" s="98"/>
      <c r="E70" s="99"/>
      <c r="F70" s="84"/>
      <c r="G70" s="19"/>
      <c r="H70" s="26"/>
      <c r="I70" s="26"/>
      <c r="J70" s="29"/>
      <c r="K70" s="41"/>
      <c r="L70" s="304"/>
      <c r="M70" s="298"/>
      <c r="N70" s="110"/>
      <c r="O70" s="299"/>
      <c r="P70" s="300"/>
      <c r="Q70" s="301"/>
      <c r="R70" s="301"/>
      <c r="S70" s="117"/>
      <c r="T70" s="302"/>
      <c r="U70" s="322"/>
      <c r="V70" s="323"/>
      <c r="W70" s="323"/>
      <c r="X70" s="98"/>
      <c r="Y70" s="93"/>
      <c r="Z70" s="20"/>
    </row>
    <row r="71" spans="1:26" ht="12.75" hidden="1" customHeight="1" x14ac:dyDescent="0.2">
      <c r="A71" s="471"/>
      <c r="B71" s="285"/>
      <c r="C71" s="98"/>
      <c r="D71" s="98"/>
      <c r="E71" s="99"/>
      <c r="F71" s="84"/>
      <c r="G71" s="19"/>
      <c r="H71" s="26"/>
      <c r="I71" s="26"/>
      <c r="J71" s="29"/>
      <c r="K71" s="41"/>
      <c r="L71" s="304"/>
      <c r="M71" s="298"/>
      <c r="N71" s="110"/>
      <c r="O71" s="299"/>
      <c r="P71" s="300"/>
      <c r="Q71" s="301"/>
      <c r="R71" s="301"/>
      <c r="S71" s="117"/>
      <c r="T71" s="302"/>
      <c r="U71" s="322"/>
      <c r="V71" s="323"/>
      <c r="W71" s="323"/>
      <c r="X71" s="98"/>
      <c r="Y71" s="93"/>
      <c r="Z71" s="20"/>
    </row>
    <row r="72" spans="1:26" ht="12.75" hidden="1" customHeight="1" x14ac:dyDescent="0.2">
      <c r="A72" s="472"/>
      <c r="B72" s="285"/>
      <c r="C72" s="98"/>
      <c r="D72" s="98"/>
      <c r="E72" s="99"/>
      <c r="F72" s="84"/>
      <c r="G72" s="19"/>
      <c r="H72" s="26"/>
      <c r="I72" s="26"/>
      <c r="J72" s="29"/>
      <c r="K72" s="41"/>
      <c r="L72" s="304"/>
      <c r="M72" s="298"/>
      <c r="N72" s="110"/>
      <c r="O72" s="299"/>
      <c r="P72" s="300"/>
      <c r="Q72" s="301"/>
      <c r="R72" s="301"/>
      <c r="S72" s="117"/>
      <c r="T72" s="302"/>
      <c r="U72" s="322"/>
      <c r="V72" s="323"/>
      <c r="W72" s="323"/>
      <c r="X72" s="98"/>
      <c r="Y72" s="93"/>
      <c r="Z72" s="20"/>
    </row>
    <row r="73" spans="1:26" hidden="1" x14ac:dyDescent="0.2">
      <c r="A73" s="21" t="s">
        <v>41</v>
      </c>
      <c r="B73" s="292"/>
      <c r="C73" s="107"/>
      <c r="D73" s="107"/>
      <c r="E73" s="108"/>
      <c r="F73" s="87"/>
      <c r="G73" s="54"/>
      <c r="H73" s="48"/>
      <c r="I73" s="55"/>
      <c r="J73" s="30"/>
      <c r="K73" s="41"/>
      <c r="L73" s="324"/>
      <c r="M73" s="325"/>
      <c r="N73" s="113"/>
      <c r="O73" s="331"/>
      <c r="P73" s="332"/>
      <c r="Q73" s="328"/>
      <c r="R73" s="328"/>
      <c r="S73" s="329"/>
      <c r="T73" s="330"/>
      <c r="U73" s="322"/>
      <c r="V73" s="323"/>
      <c r="W73" s="323"/>
      <c r="X73" s="107"/>
      <c r="Y73" s="97"/>
      <c r="Z73" s="53"/>
    </row>
    <row r="74" spans="1:26" x14ac:dyDescent="0.2">
      <c r="A74" s="486" t="s">
        <v>36</v>
      </c>
      <c r="B74" s="285">
        <v>182</v>
      </c>
      <c r="C74" s="98">
        <f>SUM('Itemized Grant Expenses-Actual '!D79)</f>
        <v>182</v>
      </c>
      <c r="D74" s="98">
        <f>SUM(C74-B74)</f>
        <v>0</v>
      </c>
      <c r="E74" s="99">
        <f>(D74) / (B74)</f>
        <v>0</v>
      </c>
      <c r="F74" s="84"/>
      <c r="G74" s="19"/>
      <c r="H74" s="26"/>
      <c r="I74" s="26"/>
      <c r="J74" s="29"/>
      <c r="K74" s="41"/>
      <c r="L74" s="304"/>
      <c r="M74" s="298">
        <f>SUM('Itemized Grant Expenses-Actual '!J79)</f>
        <v>0</v>
      </c>
      <c r="N74" s="110">
        <f>SUM(M74-L74)</f>
        <v>0</v>
      </c>
      <c r="O74" s="299" t="e">
        <f>(N74)  / (L74)</f>
        <v>#DIV/0!</v>
      </c>
      <c r="P74" s="300"/>
      <c r="Q74" s="301"/>
      <c r="R74" s="301"/>
      <c r="S74" s="117"/>
      <c r="T74" s="302"/>
      <c r="U74" s="322"/>
      <c r="V74" s="323">
        <f>SUM(B74,L74)</f>
        <v>182</v>
      </c>
      <c r="W74" s="323">
        <f>SUM(C74,M74)</f>
        <v>182</v>
      </c>
      <c r="X74" s="98">
        <f>SUM(W74-V74)</f>
        <v>0</v>
      </c>
      <c r="Y74" s="93">
        <f>(X74) / (V74)</f>
        <v>0</v>
      </c>
      <c r="Z74" s="20"/>
    </row>
    <row r="75" spans="1:26" hidden="1" x14ac:dyDescent="0.2">
      <c r="A75" s="487"/>
      <c r="B75" s="285"/>
      <c r="C75" s="98"/>
      <c r="D75" s="98"/>
      <c r="E75" s="99"/>
      <c r="F75" s="84"/>
      <c r="G75" s="19"/>
      <c r="H75" s="26"/>
      <c r="I75" s="26"/>
      <c r="J75" s="29"/>
      <c r="K75" s="41"/>
      <c r="L75" s="304"/>
      <c r="M75" s="298"/>
      <c r="N75" s="110"/>
      <c r="O75" s="299"/>
      <c r="P75" s="300"/>
      <c r="Q75" s="301"/>
      <c r="R75" s="301"/>
      <c r="S75" s="117"/>
      <c r="T75" s="302"/>
      <c r="U75" s="322"/>
      <c r="V75" s="323"/>
      <c r="W75" s="323"/>
      <c r="X75" s="98"/>
      <c r="Y75" s="93"/>
      <c r="Z75" s="20"/>
    </row>
    <row r="76" spans="1:26" hidden="1" x14ac:dyDescent="0.2">
      <c r="A76" s="487"/>
      <c r="B76" s="285"/>
      <c r="C76" s="98"/>
      <c r="D76" s="98"/>
      <c r="E76" s="99"/>
      <c r="F76" s="84"/>
      <c r="G76" s="19"/>
      <c r="H76" s="26"/>
      <c r="I76" s="26"/>
      <c r="J76" s="29"/>
      <c r="K76" s="41"/>
      <c r="L76" s="304"/>
      <c r="M76" s="298"/>
      <c r="N76" s="110"/>
      <c r="O76" s="299"/>
      <c r="P76" s="300"/>
      <c r="Q76" s="301"/>
      <c r="R76" s="301"/>
      <c r="S76" s="117"/>
      <c r="T76" s="302"/>
      <c r="U76" s="322"/>
      <c r="V76" s="323"/>
      <c r="W76" s="323"/>
      <c r="X76" s="98"/>
      <c r="Y76" s="93"/>
      <c r="Z76" s="20"/>
    </row>
    <row r="77" spans="1:26" hidden="1" x14ac:dyDescent="0.2">
      <c r="A77" s="487"/>
      <c r="B77" s="285"/>
      <c r="C77" s="98"/>
      <c r="D77" s="98"/>
      <c r="E77" s="99"/>
      <c r="F77" s="84"/>
      <c r="G77" s="19"/>
      <c r="H77" s="26"/>
      <c r="I77" s="26"/>
      <c r="J77" s="29"/>
      <c r="K77" s="41"/>
      <c r="L77" s="304"/>
      <c r="M77" s="298"/>
      <c r="N77" s="110"/>
      <c r="O77" s="299"/>
      <c r="P77" s="300"/>
      <c r="Q77" s="301"/>
      <c r="R77" s="301"/>
      <c r="S77" s="117"/>
      <c r="T77" s="302"/>
      <c r="U77" s="322"/>
      <c r="V77" s="323"/>
      <c r="W77" s="323"/>
      <c r="X77" s="98"/>
      <c r="Y77" s="93"/>
      <c r="Z77" s="20"/>
    </row>
    <row r="78" spans="1:26" hidden="1" x14ac:dyDescent="0.2">
      <c r="A78" s="487"/>
      <c r="B78" s="285"/>
      <c r="C78" s="98"/>
      <c r="D78" s="98"/>
      <c r="E78" s="99"/>
      <c r="F78" s="84"/>
      <c r="G78" s="19"/>
      <c r="H78" s="26"/>
      <c r="I78" s="26"/>
      <c r="J78" s="29"/>
      <c r="K78" s="41"/>
      <c r="L78" s="304"/>
      <c r="M78" s="298"/>
      <c r="N78" s="110"/>
      <c r="O78" s="299"/>
      <c r="P78" s="300"/>
      <c r="Q78" s="301"/>
      <c r="R78" s="301"/>
      <c r="S78" s="117"/>
      <c r="T78" s="302"/>
      <c r="U78" s="322"/>
      <c r="V78" s="323"/>
      <c r="W78" s="323"/>
      <c r="X78" s="98"/>
      <c r="Y78" s="93"/>
      <c r="Z78" s="20"/>
    </row>
    <row r="79" spans="1:26" hidden="1" x14ac:dyDescent="0.2">
      <c r="A79" s="487"/>
      <c r="B79" s="285"/>
      <c r="C79" s="98"/>
      <c r="D79" s="98"/>
      <c r="E79" s="99"/>
      <c r="F79" s="84"/>
      <c r="G79" s="19"/>
      <c r="H79" s="26"/>
      <c r="I79" s="26"/>
      <c r="J79" s="29"/>
      <c r="K79" s="41"/>
      <c r="L79" s="304"/>
      <c r="M79" s="333"/>
      <c r="N79" s="110"/>
      <c r="O79" s="299"/>
      <c r="P79" s="300"/>
      <c r="Q79" s="334"/>
      <c r="R79" s="334"/>
      <c r="S79" s="117"/>
      <c r="T79" s="302"/>
      <c r="U79" s="322"/>
      <c r="V79" s="323"/>
      <c r="W79" s="323"/>
      <c r="X79" s="98"/>
      <c r="Y79" s="93"/>
      <c r="Z79" s="20"/>
    </row>
    <row r="80" spans="1:26" hidden="1" x14ac:dyDescent="0.2">
      <c r="A80" s="21" t="s">
        <v>41</v>
      </c>
      <c r="B80" s="292"/>
      <c r="C80" s="107"/>
      <c r="D80" s="107"/>
      <c r="E80" s="99"/>
      <c r="F80" s="87"/>
      <c r="G80" s="54"/>
      <c r="H80" s="48"/>
      <c r="I80" s="55"/>
      <c r="J80" s="30">
        <f>SUM(J74:J79)</f>
        <v>0</v>
      </c>
      <c r="K80" s="41"/>
      <c r="L80" s="324"/>
      <c r="M80" s="325"/>
      <c r="N80" s="113"/>
      <c r="O80" s="331"/>
      <c r="P80" s="332"/>
      <c r="Q80" s="328"/>
      <c r="R80" s="328"/>
      <c r="S80" s="329"/>
      <c r="T80" s="330">
        <f>SUM(T74:T79)</f>
        <v>0</v>
      </c>
      <c r="U80" s="322"/>
      <c r="V80" s="323"/>
      <c r="W80" s="323"/>
      <c r="X80" s="107"/>
      <c r="Y80" s="97"/>
      <c r="Z80" s="53"/>
    </row>
    <row r="81" spans="1:59" s="60" customFormat="1" ht="38.25" customHeight="1" x14ac:dyDescent="0.2">
      <c r="A81" s="272" t="s">
        <v>114</v>
      </c>
      <c r="B81" s="293">
        <v>6145</v>
      </c>
      <c r="C81" s="273">
        <f>SUM('Itemized Grant Expenses-Actual '!D80)</f>
        <v>6145</v>
      </c>
      <c r="D81" s="273">
        <f>SUM(C81-B81)</f>
        <v>0</v>
      </c>
      <c r="E81" s="274">
        <f>(D81) / (B81)</f>
        <v>0</v>
      </c>
      <c r="F81" s="275"/>
      <c r="G81" s="276"/>
      <c r="H81" s="277"/>
      <c r="I81" s="278"/>
      <c r="J81" s="278"/>
      <c r="K81" s="41"/>
      <c r="L81" s="335">
        <v>2419</v>
      </c>
      <c r="M81" s="336">
        <f>SUM('Itemized Grant Expenses-Actual '!J80)</f>
        <v>2081</v>
      </c>
      <c r="N81" s="279">
        <f>SUM(M81-L81)</f>
        <v>-338</v>
      </c>
      <c r="O81" s="337">
        <f>(N81)  / (L81)</f>
        <v>-0.13972715998346424</v>
      </c>
      <c r="P81" s="338"/>
      <c r="Q81" s="339"/>
      <c r="R81" s="339"/>
      <c r="S81" s="340"/>
      <c r="T81" s="341"/>
      <c r="U81" s="322"/>
      <c r="V81" s="342">
        <f>SUM(B81,L81)</f>
        <v>8564</v>
      </c>
      <c r="W81" s="342">
        <f>SUM(C81,M81)</f>
        <v>8226</v>
      </c>
      <c r="X81" s="273">
        <f>SUM(W81-V81)</f>
        <v>-338</v>
      </c>
      <c r="Y81" s="282">
        <f>(X81) / (V81)</f>
        <v>-3.9467538533395609E-2</v>
      </c>
      <c r="Z81" s="72"/>
    </row>
    <row r="82" spans="1:59" s="232" customFormat="1" ht="12.75" customHeight="1" x14ac:dyDescent="0.2">
      <c r="A82" s="230" t="s">
        <v>81</v>
      </c>
      <c r="B82" s="290">
        <f>SUM(B24:B81)</f>
        <v>6327</v>
      </c>
      <c r="C82" s="290">
        <f>SUM(C24:C81)</f>
        <v>6327</v>
      </c>
      <c r="D82" s="186">
        <f>SUM(C82-B82)</f>
        <v>0</v>
      </c>
      <c r="E82" s="183">
        <f>(D82) / (B82)</f>
        <v>0</v>
      </c>
      <c r="F82" s="201"/>
      <c r="G82" s="202"/>
      <c r="H82" s="184"/>
      <c r="I82" s="200"/>
      <c r="J82" s="200"/>
      <c r="K82" s="41"/>
      <c r="L82" s="310">
        <f>SUM(L24:L81)</f>
        <v>2419</v>
      </c>
      <c r="M82" s="311">
        <f>SUM(M24:M81)</f>
        <v>2081</v>
      </c>
      <c r="N82" s="187">
        <f>SUM(M82-L82)</f>
        <v>-338</v>
      </c>
      <c r="O82" s="312">
        <f>(N82)  / (L82)</f>
        <v>-0.13972715998346424</v>
      </c>
      <c r="P82" s="343"/>
      <c r="Q82" s="314"/>
      <c r="R82" s="314"/>
      <c r="S82" s="315"/>
      <c r="T82" s="344"/>
      <c r="U82" s="322"/>
      <c r="V82" s="317">
        <f>SUM(B82,L82)</f>
        <v>8746</v>
      </c>
      <c r="W82" s="317">
        <f>SUM(C82,M82)</f>
        <v>8408</v>
      </c>
      <c r="X82" s="290">
        <f>SUM(W82-V82)</f>
        <v>-338</v>
      </c>
      <c r="Y82" s="283">
        <f>(X82) / (V82)</f>
        <v>-3.8646238280356737E-2</v>
      </c>
      <c r="Z82" s="233"/>
    </row>
    <row r="83" spans="1:59" s="76" customFormat="1" ht="6" customHeight="1" x14ac:dyDescent="0.2">
      <c r="A83" s="78"/>
      <c r="B83" s="294"/>
      <c r="C83" s="103"/>
      <c r="D83" s="103"/>
      <c r="E83" s="104"/>
      <c r="F83" s="203"/>
      <c r="G83" s="204"/>
      <c r="H83" s="188"/>
      <c r="I83" s="205"/>
      <c r="J83" s="205"/>
      <c r="K83" s="41"/>
      <c r="L83" s="345"/>
      <c r="M83" s="346"/>
      <c r="N83" s="111"/>
      <c r="O83" s="347"/>
      <c r="P83" s="348"/>
      <c r="Q83" s="349"/>
      <c r="R83" s="349"/>
      <c r="S83" s="350"/>
      <c r="T83" s="351"/>
      <c r="U83" s="352"/>
      <c r="V83" s="353"/>
      <c r="W83" s="353"/>
      <c r="X83" s="348"/>
      <c r="Y83" s="95"/>
      <c r="Z83" s="79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</row>
    <row r="84" spans="1:59" s="60" customFormat="1" x14ac:dyDescent="0.2">
      <c r="A84" s="189" t="s">
        <v>75</v>
      </c>
      <c r="B84" s="295">
        <f>SUM(B22, B82)</f>
        <v>6327</v>
      </c>
      <c r="C84" s="296">
        <f>SUM(C22,C82)</f>
        <v>6327</v>
      </c>
      <c r="D84" s="190">
        <f>SUM(C84-B84)</f>
        <v>0</v>
      </c>
      <c r="E84" s="191">
        <f>(D84) / (B84)</f>
        <v>0</v>
      </c>
      <c r="F84" s="206"/>
      <c r="G84" s="207"/>
      <c r="H84" s="208"/>
      <c r="I84" s="208"/>
      <c r="J84" s="192">
        <f>SUM(J80,J73,J66,J59,J52,J45,J22)</f>
        <v>0</v>
      </c>
      <c r="K84" s="41"/>
      <c r="L84" s="354">
        <f>SUM(L22,L82)</f>
        <v>4218</v>
      </c>
      <c r="M84" s="355">
        <f>SUM(M22:M82)</f>
        <v>7302</v>
      </c>
      <c r="N84" s="193">
        <f>SUM(M84-L84)</f>
        <v>3084</v>
      </c>
      <c r="O84" s="356">
        <f>(N84)  / (L84)</f>
        <v>0.73115220483641541</v>
      </c>
      <c r="P84" s="357"/>
      <c r="Q84" s="358"/>
      <c r="R84" s="358"/>
      <c r="S84" s="359"/>
      <c r="T84" s="358">
        <f>SUM(T80,T73,T66,T59,T52,T45,T22)</f>
        <v>0</v>
      </c>
      <c r="U84" s="322"/>
      <c r="V84" s="360">
        <f>SUM(B84,L84)</f>
        <v>10545</v>
      </c>
      <c r="W84" s="360">
        <f>SUM(C84,M84)</f>
        <v>13629</v>
      </c>
      <c r="X84" s="360">
        <f>SUM(W84-V84)</f>
        <v>3084</v>
      </c>
      <c r="Y84" s="284">
        <f>(X84) / (V84)</f>
        <v>0.29246088193456615</v>
      </c>
      <c r="Z84" s="131"/>
    </row>
    <row r="85" spans="1:59" x14ac:dyDescent="0.2">
      <c r="A85" s="189" t="s">
        <v>115</v>
      </c>
      <c r="B85" s="418">
        <f>(B84) / (V84)</f>
        <v>0.6</v>
      </c>
      <c r="C85" s="419">
        <f>(C84) / (W84)</f>
        <v>0.4642306845696676</v>
      </c>
      <c r="D85" s="419"/>
      <c r="E85" s="420"/>
      <c r="F85" s="419"/>
      <c r="G85" s="419"/>
      <c r="H85" s="421"/>
      <c r="I85" s="421"/>
      <c r="J85" s="421"/>
      <c r="K85" s="438"/>
      <c r="L85" s="418">
        <f>(L84) / (V84)</f>
        <v>0.4</v>
      </c>
      <c r="M85" s="421">
        <f>(M84) / (W84)</f>
        <v>0.53576931543033235</v>
      </c>
      <c r="N85" s="417"/>
      <c r="O85" s="417"/>
      <c r="P85" s="417"/>
      <c r="Q85" s="416"/>
      <c r="R85" s="416"/>
      <c r="S85" s="416"/>
      <c r="T85" s="416"/>
      <c r="U85" s="442"/>
    </row>
    <row r="86" spans="1:59" x14ac:dyDescent="0.2">
      <c r="E86" s="90"/>
      <c r="K86" s="439"/>
      <c r="L86" s="81"/>
      <c r="M86" s="82"/>
      <c r="N86" s="75"/>
      <c r="O86" s="75"/>
      <c r="P86" s="75"/>
      <c r="Q86" s="75"/>
      <c r="R86" s="75"/>
      <c r="S86" s="82"/>
      <c r="T86" s="75"/>
      <c r="U86" s="425"/>
    </row>
    <row r="87" spans="1:59" x14ac:dyDescent="0.2">
      <c r="E87" s="90"/>
      <c r="K87" s="439"/>
      <c r="L87" s="81"/>
      <c r="M87" s="82"/>
      <c r="N87" s="75"/>
      <c r="O87" s="75"/>
      <c r="P87" s="75"/>
      <c r="Q87" s="82"/>
      <c r="R87" s="82"/>
      <c r="S87" s="82"/>
      <c r="T87" s="75"/>
      <c r="U87" s="425"/>
    </row>
    <row r="88" spans="1:59" x14ac:dyDescent="0.2">
      <c r="E88" s="90"/>
      <c r="K88" s="439"/>
      <c r="L88" s="81"/>
      <c r="M88" s="82"/>
      <c r="N88" s="75"/>
      <c r="O88" s="75"/>
      <c r="P88" s="75"/>
      <c r="Q88" s="82"/>
      <c r="R88" s="82"/>
      <c r="S88" s="82"/>
      <c r="T88" s="82"/>
      <c r="U88" s="439"/>
    </row>
    <row r="89" spans="1:59" x14ac:dyDescent="0.2">
      <c r="E89" s="90"/>
      <c r="K89" s="439"/>
      <c r="L89" s="81"/>
      <c r="M89" s="82"/>
      <c r="N89" s="75"/>
      <c r="O89" s="75"/>
      <c r="P89" s="75"/>
      <c r="Q89" s="82"/>
      <c r="R89" s="82"/>
      <c r="S89" s="82"/>
      <c r="T89" s="82"/>
      <c r="U89" s="439"/>
    </row>
    <row r="90" spans="1:59" x14ac:dyDescent="0.2">
      <c r="A90" s="88"/>
      <c r="B90" s="89"/>
      <c r="K90" s="439"/>
      <c r="L90" s="81"/>
      <c r="M90" s="82"/>
      <c r="N90" s="75"/>
      <c r="O90" s="75"/>
      <c r="P90" s="75"/>
      <c r="Q90" s="82"/>
      <c r="R90" s="82"/>
      <c r="S90" s="82"/>
      <c r="T90" s="82"/>
      <c r="U90" s="439"/>
    </row>
    <row r="91" spans="1:59" x14ac:dyDescent="0.2">
      <c r="A91" s="89"/>
      <c r="D91" s="6"/>
      <c r="K91" s="439"/>
      <c r="L91" s="81"/>
      <c r="M91" s="82"/>
      <c r="N91" s="75"/>
      <c r="O91" s="75"/>
      <c r="P91" s="75"/>
      <c r="Q91" s="82"/>
      <c r="R91" s="82"/>
      <c r="S91" s="82"/>
      <c r="T91" s="82"/>
      <c r="U91" s="439"/>
    </row>
    <row r="92" spans="1:59" x14ac:dyDescent="0.2">
      <c r="D92" s="6"/>
      <c r="K92" s="439"/>
      <c r="L92" s="81"/>
      <c r="M92" s="82"/>
      <c r="N92" s="75"/>
      <c r="O92" s="75"/>
      <c r="P92" s="75"/>
      <c r="Q92" s="82"/>
      <c r="R92" s="82"/>
      <c r="S92" s="82"/>
      <c r="T92" s="82"/>
      <c r="U92" s="439"/>
    </row>
    <row r="93" spans="1:59" x14ac:dyDescent="0.2">
      <c r="D93" s="6"/>
      <c r="K93" s="439"/>
      <c r="L93" s="81"/>
      <c r="M93" s="82"/>
      <c r="N93" s="75"/>
      <c r="O93" s="75"/>
      <c r="P93" s="75"/>
      <c r="Q93" s="82"/>
      <c r="R93" s="82"/>
      <c r="S93" s="82"/>
      <c r="T93" s="82"/>
      <c r="U93" s="439"/>
    </row>
    <row r="94" spans="1:59" x14ac:dyDescent="0.2">
      <c r="C94" s="91"/>
      <c r="D94" s="6"/>
      <c r="K94" s="439"/>
      <c r="L94" s="81"/>
      <c r="M94" s="82"/>
      <c r="N94" s="75"/>
      <c r="O94" s="75"/>
      <c r="P94" s="75"/>
      <c r="Q94" s="82"/>
      <c r="R94" s="82"/>
      <c r="S94" s="82"/>
      <c r="T94" s="82"/>
      <c r="U94" s="439"/>
    </row>
    <row r="95" spans="1:59" x14ac:dyDescent="0.2">
      <c r="D95" s="6"/>
      <c r="K95" s="439"/>
      <c r="L95" s="81"/>
      <c r="M95" s="82"/>
      <c r="N95" s="75"/>
      <c r="O95" s="75"/>
      <c r="P95" s="75"/>
      <c r="Q95" s="82"/>
      <c r="R95" s="82"/>
      <c r="S95" s="82"/>
      <c r="T95" s="82"/>
      <c r="U95" s="439"/>
    </row>
    <row r="96" spans="1:59" x14ac:dyDescent="0.2">
      <c r="D96" s="6"/>
      <c r="K96" s="439"/>
      <c r="L96" s="81"/>
      <c r="M96" s="82"/>
      <c r="N96" s="75"/>
      <c r="O96" s="75"/>
      <c r="P96" s="75"/>
      <c r="Q96" s="82"/>
      <c r="R96" s="82"/>
      <c r="S96" s="82"/>
      <c r="T96" s="82"/>
      <c r="U96" s="439"/>
    </row>
    <row r="97" spans="4:21" x14ac:dyDescent="0.2">
      <c r="D97" s="6"/>
      <c r="K97" s="439"/>
      <c r="L97" s="81"/>
      <c r="M97" s="82"/>
      <c r="N97" s="75"/>
      <c r="O97" s="75"/>
      <c r="P97" s="75"/>
      <c r="Q97" s="82"/>
      <c r="R97" s="82"/>
      <c r="S97" s="82"/>
      <c r="T97" s="82"/>
      <c r="U97" s="439"/>
    </row>
    <row r="98" spans="4:21" x14ac:dyDescent="0.2">
      <c r="K98" s="439"/>
      <c r="L98" s="81"/>
      <c r="M98" s="82"/>
      <c r="N98" s="75"/>
      <c r="O98" s="75"/>
      <c r="P98" s="75"/>
      <c r="Q98" s="82"/>
      <c r="R98" s="82"/>
      <c r="S98" s="82"/>
      <c r="T98" s="82"/>
      <c r="U98" s="439"/>
    </row>
    <row r="99" spans="4:21" x14ac:dyDescent="0.2">
      <c r="K99" s="439"/>
      <c r="L99" s="81"/>
      <c r="M99" s="82"/>
      <c r="N99" s="75"/>
      <c r="O99" s="75"/>
      <c r="P99" s="75"/>
      <c r="Q99" s="82"/>
      <c r="R99" s="82"/>
      <c r="S99" s="82"/>
      <c r="T99" s="82"/>
      <c r="U99" s="439"/>
    </row>
    <row r="100" spans="4:21" x14ac:dyDescent="0.2">
      <c r="K100" s="439"/>
      <c r="L100" s="81"/>
      <c r="M100" s="82"/>
      <c r="N100" s="75"/>
      <c r="O100" s="75"/>
      <c r="P100" s="75"/>
      <c r="Q100" s="82"/>
      <c r="R100" s="82"/>
      <c r="S100" s="82"/>
      <c r="T100" s="82"/>
      <c r="U100" s="439"/>
    </row>
    <row r="101" spans="4:21" x14ac:dyDescent="0.2">
      <c r="K101" s="439"/>
      <c r="L101" s="81"/>
      <c r="M101" s="82"/>
      <c r="N101" s="75"/>
      <c r="O101" s="75"/>
      <c r="P101" s="75"/>
      <c r="Q101" s="82"/>
      <c r="R101" s="82"/>
      <c r="S101" s="82"/>
      <c r="T101" s="82"/>
      <c r="U101" s="439"/>
    </row>
    <row r="102" spans="4:21" x14ac:dyDescent="0.2">
      <c r="K102" s="439"/>
      <c r="L102" s="81"/>
      <c r="M102" s="82"/>
      <c r="N102" s="75"/>
      <c r="O102" s="75"/>
      <c r="P102" s="75"/>
      <c r="Q102" s="82"/>
      <c r="R102" s="82"/>
      <c r="S102" s="82"/>
      <c r="T102" s="82"/>
      <c r="U102" s="439"/>
    </row>
    <row r="103" spans="4:21" x14ac:dyDescent="0.2">
      <c r="K103" s="439"/>
      <c r="L103" s="81"/>
      <c r="M103" s="82"/>
      <c r="N103" s="75"/>
      <c r="O103" s="75"/>
      <c r="P103" s="75"/>
      <c r="Q103" s="82"/>
      <c r="R103" s="82"/>
      <c r="S103" s="82"/>
      <c r="T103" s="82"/>
      <c r="U103" s="439"/>
    </row>
    <row r="104" spans="4:21" x14ac:dyDescent="0.2">
      <c r="K104" s="439"/>
      <c r="L104" s="81"/>
      <c r="M104" s="82"/>
      <c r="N104" s="75"/>
      <c r="O104" s="75"/>
      <c r="P104" s="75"/>
      <c r="Q104" s="82"/>
      <c r="R104" s="82"/>
      <c r="S104" s="82"/>
      <c r="T104" s="82"/>
      <c r="U104" s="439"/>
    </row>
    <row r="105" spans="4:21" x14ac:dyDescent="0.2">
      <c r="K105" s="439"/>
      <c r="L105" s="81"/>
      <c r="M105" s="82"/>
      <c r="N105" s="75"/>
      <c r="O105" s="75"/>
      <c r="P105" s="75"/>
      <c r="Q105" s="82"/>
      <c r="R105" s="82"/>
      <c r="S105" s="82"/>
      <c r="T105" s="82"/>
      <c r="U105" s="439"/>
    </row>
    <row r="106" spans="4:21" x14ac:dyDescent="0.2">
      <c r="K106" s="439"/>
      <c r="L106" s="81"/>
      <c r="M106" s="82"/>
      <c r="N106" s="75"/>
      <c r="O106" s="75"/>
      <c r="P106" s="75"/>
      <c r="Q106" s="82"/>
      <c r="R106" s="82"/>
      <c r="S106" s="82"/>
      <c r="T106" s="82"/>
      <c r="U106" s="439"/>
    </row>
    <row r="107" spans="4:21" x14ac:dyDescent="0.2">
      <c r="K107" s="439"/>
      <c r="L107" s="81"/>
      <c r="M107" s="82"/>
      <c r="N107" s="75"/>
      <c r="O107" s="75"/>
      <c r="P107" s="75"/>
      <c r="Q107" s="82"/>
      <c r="R107" s="82"/>
      <c r="S107" s="82"/>
      <c r="T107" s="82"/>
      <c r="U107" s="439"/>
    </row>
    <row r="108" spans="4:21" x14ac:dyDescent="0.2">
      <c r="K108" s="439"/>
      <c r="L108" s="81"/>
      <c r="M108" s="82"/>
      <c r="N108" s="75"/>
      <c r="O108" s="75"/>
      <c r="P108" s="75"/>
      <c r="Q108" s="82"/>
      <c r="R108" s="82"/>
      <c r="S108" s="82"/>
      <c r="T108" s="82"/>
      <c r="U108" s="443"/>
    </row>
    <row r="109" spans="4:21" x14ac:dyDescent="0.2">
      <c r="K109" s="439"/>
      <c r="L109" s="81"/>
      <c r="M109" s="82"/>
      <c r="N109" s="75"/>
      <c r="O109" s="75"/>
      <c r="P109" s="75"/>
      <c r="Q109" s="82"/>
      <c r="R109" s="82"/>
      <c r="S109" s="82"/>
      <c r="T109" s="82"/>
      <c r="U109" s="443"/>
    </row>
    <row r="110" spans="4:21" x14ac:dyDescent="0.2">
      <c r="K110" s="439"/>
      <c r="L110" s="81"/>
      <c r="M110" s="82"/>
      <c r="N110" s="75"/>
      <c r="O110" s="75"/>
      <c r="P110" s="75"/>
      <c r="Q110" s="82"/>
      <c r="R110" s="82"/>
      <c r="S110" s="82"/>
      <c r="T110" s="82"/>
      <c r="U110" s="443"/>
    </row>
    <row r="111" spans="4:21" x14ac:dyDescent="0.2">
      <c r="K111" s="439"/>
      <c r="L111" s="81"/>
      <c r="M111" s="82"/>
      <c r="N111" s="75"/>
      <c r="O111" s="75"/>
      <c r="P111" s="75"/>
      <c r="Q111" s="82"/>
      <c r="R111" s="82"/>
      <c r="S111" s="82"/>
      <c r="T111" s="82"/>
      <c r="U111" s="443"/>
    </row>
    <row r="112" spans="4:21" x14ac:dyDescent="0.2">
      <c r="K112" s="439"/>
      <c r="L112" s="81"/>
      <c r="M112" s="82"/>
      <c r="N112" s="75"/>
      <c r="O112" s="75"/>
      <c r="P112" s="75"/>
      <c r="Q112" s="82"/>
      <c r="R112" s="82"/>
      <c r="S112" s="82"/>
      <c r="T112" s="82"/>
      <c r="U112" s="443"/>
    </row>
    <row r="113" spans="11:21" x14ac:dyDescent="0.2">
      <c r="K113" s="439"/>
      <c r="L113" s="81"/>
      <c r="M113" s="82"/>
      <c r="N113" s="75"/>
      <c r="O113" s="75"/>
      <c r="P113" s="75"/>
      <c r="Q113" s="82"/>
      <c r="R113" s="82"/>
      <c r="S113" s="82"/>
      <c r="T113" s="82"/>
      <c r="U113" s="443"/>
    </row>
    <row r="114" spans="11:21" x14ac:dyDescent="0.2">
      <c r="K114" s="439"/>
      <c r="L114" s="81"/>
      <c r="M114" s="82"/>
      <c r="N114" s="75"/>
      <c r="O114" s="75"/>
      <c r="P114" s="75"/>
      <c r="Q114" s="82"/>
      <c r="R114" s="82"/>
      <c r="S114" s="82"/>
      <c r="T114" s="82"/>
      <c r="U114" s="443"/>
    </row>
    <row r="115" spans="11:21" x14ac:dyDescent="0.2">
      <c r="K115" s="439"/>
      <c r="L115" s="81"/>
      <c r="M115" s="82"/>
      <c r="N115" s="75"/>
      <c r="O115" s="75"/>
      <c r="P115" s="75"/>
      <c r="Q115" s="82"/>
      <c r="R115" s="82"/>
      <c r="S115" s="82"/>
      <c r="T115" s="82"/>
      <c r="U115" s="443"/>
    </row>
  </sheetData>
  <sheetProtection password="C7B5" sheet="1" selectLockedCells="1"/>
  <mergeCells count="12">
    <mergeCell ref="A60:A65"/>
    <mergeCell ref="A67:A72"/>
    <mergeCell ref="A74:A79"/>
    <mergeCell ref="A1:B1"/>
    <mergeCell ref="A2:J2"/>
    <mergeCell ref="A3:J3"/>
    <mergeCell ref="A10:A13"/>
    <mergeCell ref="A14:A17"/>
    <mergeCell ref="A18:A21"/>
    <mergeCell ref="A24:A44"/>
    <mergeCell ref="A46:A51"/>
    <mergeCell ref="A53:A58"/>
  </mergeCells>
  <pageMargins left="0.7" right="0.7" top="0.75" bottom="0.5" header="0.3" footer="0.3"/>
  <pageSetup paperSize="5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Budget Form</vt:lpstr>
      <vt:lpstr>Construction Budget Form</vt:lpstr>
      <vt:lpstr>Match Summary</vt:lpstr>
      <vt:lpstr>Itemized Grant Expenses-Actual </vt:lpstr>
      <vt:lpstr>Itemized Constr. Expense-Actual</vt:lpstr>
      <vt:lpstr>Grant Expenses Actual v Budget</vt:lpstr>
      <vt:lpstr>'Grant Expenses Actual v Budget'!Print_Area</vt:lpstr>
      <vt:lpstr>'Itemized Constr. Expense-Actual'!Print_Area</vt:lpstr>
      <vt:lpstr>'Itemized Grant Expenses-Actual '!Print_Area</vt:lpstr>
    </vt:vector>
  </TitlesOfParts>
  <Company>Ohio Historical Society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Rickman</dc:creator>
  <cp:lastModifiedBy>Amy Rohmiller</cp:lastModifiedBy>
  <cp:lastPrinted>2017-01-09T16:31:33Z</cp:lastPrinted>
  <dcterms:created xsi:type="dcterms:W3CDTF">2012-08-17T18:00:29Z</dcterms:created>
  <dcterms:modified xsi:type="dcterms:W3CDTF">2017-09-02T14:09:01Z</dcterms:modified>
</cp:coreProperties>
</file>